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60" yWindow="300" windowWidth="18795" windowHeight="11760"/>
  </bookViews>
  <sheets>
    <sheet name="YearlyCalendar" sheetId="1" r:id="rId1"/>
  </sheets>
  <definedNames>
    <definedName name="_xlnm.Print_Area" localSheetId="0">YearlyCalendar!$B$9:$AA$47</definedName>
    <definedName name="valuevx">42.314159</definedName>
    <definedName name="weeknumopt">YearlyCalendar!$C$6</definedName>
  </definedNames>
  <calcPr calcId="145621"/>
</workbook>
</file>

<file path=xl/calcChain.xml><?xml version="1.0" encoding="utf-8"?>
<calcChain xmlns="http://schemas.openxmlformats.org/spreadsheetml/2006/main">
  <c r="U40" i="1" l="1"/>
  <c r="V40" i="1" s="1"/>
  <c r="W40" i="1" s="1"/>
  <c r="X40" i="1" s="1"/>
  <c r="Y40" i="1" s="1"/>
  <c r="Z40" i="1" s="1"/>
  <c r="AA40" i="1" s="1"/>
  <c r="U41" i="1" s="1"/>
  <c r="V41" i="1" s="1"/>
  <c r="W41" i="1" s="1"/>
  <c r="X41" i="1" s="1"/>
  <c r="Y41" i="1" s="1"/>
  <c r="Z41" i="1" s="1"/>
  <c r="AA41" i="1" s="1"/>
  <c r="U42" i="1" s="1"/>
  <c r="V42" i="1" s="1"/>
  <c r="W42" i="1" s="1"/>
  <c r="X42" i="1" s="1"/>
  <c r="Y42" i="1" s="1"/>
  <c r="Z42" i="1" s="1"/>
  <c r="AA42" i="1" s="1"/>
  <c r="U43" i="1" s="1"/>
  <c r="V43" i="1" s="1"/>
  <c r="W43" i="1" s="1"/>
  <c r="X43" i="1" s="1"/>
  <c r="Y43" i="1" s="1"/>
  <c r="Z43" i="1" s="1"/>
  <c r="AA43" i="1" s="1"/>
  <c r="U44" i="1" s="1"/>
  <c r="V44" i="1" s="1"/>
  <c r="W44" i="1" s="1"/>
  <c r="X44" i="1" s="1"/>
  <c r="Y44" i="1" s="1"/>
  <c r="Z44" i="1" s="1"/>
  <c r="AA44" i="1" s="1"/>
  <c r="U45" i="1" s="1"/>
  <c r="V45" i="1" s="1"/>
  <c r="W45" i="1" s="1"/>
  <c r="X45" i="1" s="1"/>
  <c r="Y45" i="1" s="1"/>
  <c r="Z45" i="1" s="1"/>
  <c r="AA45" i="1" s="1"/>
  <c r="AA39" i="1"/>
  <c r="Z39" i="1"/>
  <c r="Y39" i="1"/>
  <c r="X39" i="1"/>
  <c r="W39" i="1"/>
  <c r="V39" i="1"/>
  <c r="U39" i="1"/>
  <c r="L40" i="1"/>
  <c r="M40" i="1" s="1"/>
  <c r="N40" i="1" s="1"/>
  <c r="O40" i="1" s="1"/>
  <c r="P40" i="1" s="1"/>
  <c r="Q40" i="1" s="1"/>
  <c r="R40" i="1" s="1"/>
  <c r="L41" i="1" s="1"/>
  <c r="M41" i="1" s="1"/>
  <c r="N41" i="1" s="1"/>
  <c r="O41" i="1" s="1"/>
  <c r="P41" i="1" s="1"/>
  <c r="Q41" i="1" s="1"/>
  <c r="R41" i="1" s="1"/>
  <c r="L42" i="1" s="1"/>
  <c r="M42" i="1" s="1"/>
  <c r="N42" i="1" s="1"/>
  <c r="O42" i="1" s="1"/>
  <c r="P42" i="1" s="1"/>
  <c r="Q42" i="1" s="1"/>
  <c r="R42" i="1" s="1"/>
  <c r="L43" i="1" s="1"/>
  <c r="M43" i="1" s="1"/>
  <c r="N43" i="1" s="1"/>
  <c r="O43" i="1" s="1"/>
  <c r="P43" i="1" s="1"/>
  <c r="Q43" i="1" s="1"/>
  <c r="R43" i="1" s="1"/>
  <c r="L44" i="1" s="1"/>
  <c r="M44" i="1" s="1"/>
  <c r="N44" i="1" s="1"/>
  <c r="O44" i="1" s="1"/>
  <c r="P44" i="1" s="1"/>
  <c r="Q44" i="1" s="1"/>
  <c r="R44" i="1" s="1"/>
  <c r="L45" i="1" s="1"/>
  <c r="M45" i="1" s="1"/>
  <c r="N45" i="1" s="1"/>
  <c r="O45" i="1" s="1"/>
  <c r="P45" i="1" s="1"/>
  <c r="Q45" i="1" s="1"/>
  <c r="R45" i="1" s="1"/>
  <c r="R39" i="1"/>
  <c r="Q39" i="1"/>
  <c r="P39" i="1"/>
  <c r="O39" i="1"/>
  <c r="N39" i="1"/>
  <c r="M39" i="1"/>
  <c r="L39" i="1"/>
  <c r="C40" i="1"/>
  <c r="D40" i="1" s="1"/>
  <c r="E40" i="1" s="1"/>
  <c r="F40" i="1" s="1"/>
  <c r="G40" i="1" s="1"/>
  <c r="H40" i="1" s="1"/>
  <c r="I40" i="1" s="1"/>
  <c r="C41" i="1" s="1"/>
  <c r="D41" i="1" s="1"/>
  <c r="E41" i="1" s="1"/>
  <c r="F41" i="1" s="1"/>
  <c r="G41" i="1" s="1"/>
  <c r="H41" i="1" s="1"/>
  <c r="I41" i="1" s="1"/>
  <c r="C42" i="1" s="1"/>
  <c r="D42" i="1" s="1"/>
  <c r="E42" i="1" s="1"/>
  <c r="F42" i="1" s="1"/>
  <c r="G42" i="1" s="1"/>
  <c r="H42" i="1" s="1"/>
  <c r="I42" i="1" s="1"/>
  <c r="C43" i="1" s="1"/>
  <c r="D43" i="1" s="1"/>
  <c r="E43" i="1" s="1"/>
  <c r="F43" i="1" s="1"/>
  <c r="G43" i="1" s="1"/>
  <c r="H43" i="1" s="1"/>
  <c r="I43" i="1" s="1"/>
  <c r="C44" i="1" s="1"/>
  <c r="D44" i="1" s="1"/>
  <c r="E44" i="1" s="1"/>
  <c r="F44" i="1" s="1"/>
  <c r="G44" i="1" s="1"/>
  <c r="H44" i="1" s="1"/>
  <c r="I44" i="1" s="1"/>
  <c r="C45" i="1" s="1"/>
  <c r="D45" i="1" s="1"/>
  <c r="E45" i="1" s="1"/>
  <c r="F45" i="1" s="1"/>
  <c r="G45" i="1" s="1"/>
  <c r="H45" i="1" s="1"/>
  <c r="I45" i="1" s="1"/>
  <c r="I39" i="1"/>
  <c r="H39" i="1"/>
  <c r="G39" i="1"/>
  <c r="F39" i="1"/>
  <c r="E39" i="1"/>
  <c r="D39" i="1"/>
  <c r="C39" i="1"/>
  <c r="U31" i="1"/>
  <c r="V31" i="1" s="1"/>
  <c r="W31" i="1" s="1"/>
  <c r="X31" i="1" s="1"/>
  <c r="Y31" i="1" s="1"/>
  <c r="Z31" i="1" s="1"/>
  <c r="AA31" i="1" s="1"/>
  <c r="U32" i="1" s="1"/>
  <c r="V32" i="1" s="1"/>
  <c r="W32" i="1" s="1"/>
  <c r="X32" i="1" s="1"/>
  <c r="Y32" i="1" s="1"/>
  <c r="Z32" i="1" s="1"/>
  <c r="AA32" i="1" s="1"/>
  <c r="U33" i="1" s="1"/>
  <c r="V33" i="1" s="1"/>
  <c r="W33" i="1" s="1"/>
  <c r="X33" i="1" s="1"/>
  <c r="Y33" i="1" s="1"/>
  <c r="Z33" i="1" s="1"/>
  <c r="AA33" i="1" s="1"/>
  <c r="U34" i="1" s="1"/>
  <c r="V34" i="1" s="1"/>
  <c r="W34" i="1" s="1"/>
  <c r="X34" i="1" s="1"/>
  <c r="Y34" i="1" s="1"/>
  <c r="Z34" i="1" s="1"/>
  <c r="AA34" i="1" s="1"/>
  <c r="U35" i="1" s="1"/>
  <c r="V35" i="1" s="1"/>
  <c r="W35" i="1" s="1"/>
  <c r="X35" i="1" s="1"/>
  <c r="Y35" i="1" s="1"/>
  <c r="Z35" i="1" s="1"/>
  <c r="AA35" i="1" s="1"/>
  <c r="U36" i="1" s="1"/>
  <c r="V36" i="1" s="1"/>
  <c r="W36" i="1" s="1"/>
  <c r="X36" i="1" s="1"/>
  <c r="Y36" i="1" s="1"/>
  <c r="Z36" i="1" s="1"/>
  <c r="AA36" i="1" s="1"/>
  <c r="AA30" i="1"/>
  <c r="Z30" i="1"/>
  <c r="Y30" i="1"/>
  <c r="X30" i="1"/>
  <c r="W30" i="1"/>
  <c r="V30" i="1"/>
  <c r="U30" i="1"/>
  <c r="L31" i="1"/>
  <c r="M31" i="1" s="1"/>
  <c r="N31" i="1" s="1"/>
  <c r="O31" i="1" s="1"/>
  <c r="P31" i="1" s="1"/>
  <c r="Q31" i="1" s="1"/>
  <c r="R31" i="1" s="1"/>
  <c r="L32" i="1" s="1"/>
  <c r="M32" i="1" s="1"/>
  <c r="N32" i="1" s="1"/>
  <c r="O32" i="1" s="1"/>
  <c r="P32" i="1" s="1"/>
  <c r="Q32" i="1" s="1"/>
  <c r="R32" i="1" s="1"/>
  <c r="L33" i="1" s="1"/>
  <c r="M33" i="1" s="1"/>
  <c r="N33" i="1" s="1"/>
  <c r="O33" i="1" s="1"/>
  <c r="P33" i="1" s="1"/>
  <c r="Q33" i="1" s="1"/>
  <c r="R33" i="1" s="1"/>
  <c r="L34" i="1" s="1"/>
  <c r="M34" i="1" s="1"/>
  <c r="N34" i="1" s="1"/>
  <c r="O34" i="1" s="1"/>
  <c r="P34" i="1" s="1"/>
  <c r="Q34" i="1" s="1"/>
  <c r="R34" i="1" s="1"/>
  <c r="L35" i="1" s="1"/>
  <c r="M35" i="1" s="1"/>
  <c r="N35" i="1" s="1"/>
  <c r="O35" i="1" s="1"/>
  <c r="P35" i="1" s="1"/>
  <c r="Q35" i="1" s="1"/>
  <c r="R35" i="1" s="1"/>
  <c r="L36" i="1" s="1"/>
  <c r="M36" i="1" s="1"/>
  <c r="N36" i="1" s="1"/>
  <c r="O36" i="1" s="1"/>
  <c r="P36" i="1" s="1"/>
  <c r="Q36" i="1" s="1"/>
  <c r="R36" i="1" s="1"/>
  <c r="R30" i="1"/>
  <c r="Q30" i="1"/>
  <c r="P30" i="1"/>
  <c r="O30" i="1"/>
  <c r="N30" i="1"/>
  <c r="M30" i="1"/>
  <c r="L30" i="1"/>
  <c r="C31" i="1"/>
  <c r="D31" i="1" s="1"/>
  <c r="E31" i="1" s="1"/>
  <c r="F31" i="1" s="1"/>
  <c r="G31" i="1" s="1"/>
  <c r="H31" i="1" s="1"/>
  <c r="I31" i="1" s="1"/>
  <c r="C32" i="1" s="1"/>
  <c r="D32" i="1" s="1"/>
  <c r="E32" i="1" s="1"/>
  <c r="F32" i="1" s="1"/>
  <c r="G32" i="1" s="1"/>
  <c r="H32" i="1" s="1"/>
  <c r="I32" i="1" s="1"/>
  <c r="C33" i="1" s="1"/>
  <c r="D33" i="1" s="1"/>
  <c r="E33" i="1" s="1"/>
  <c r="F33" i="1" s="1"/>
  <c r="G33" i="1" s="1"/>
  <c r="H33" i="1" s="1"/>
  <c r="I33" i="1" s="1"/>
  <c r="C34" i="1" s="1"/>
  <c r="D34" i="1" s="1"/>
  <c r="E34" i="1" s="1"/>
  <c r="F34" i="1" s="1"/>
  <c r="G34" i="1" s="1"/>
  <c r="H34" i="1" s="1"/>
  <c r="I34" i="1" s="1"/>
  <c r="C35" i="1" s="1"/>
  <c r="D35" i="1" s="1"/>
  <c r="E35" i="1" s="1"/>
  <c r="F35" i="1" s="1"/>
  <c r="G35" i="1" s="1"/>
  <c r="H35" i="1" s="1"/>
  <c r="I35" i="1" s="1"/>
  <c r="C36" i="1" s="1"/>
  <c r="D36" i="1" s="1"/>
  <c r="E36" i="1" s="1"/>
  <c r="F36" i="1" s="1"/>
  <c r="G36" i="1" s="1"/>
  <c r="H36" i="1" s="1"/>
  <c r="I36" i="1" s="1"/>
  <c r="I30" i="1"/>
  <c r="H30" i="1"/>
  <c r="G30" i="1"/>
  <c r="F30" i="1"/>
  <c r="E30" i="1"/>
  <c r="D30" i="1"/>
  <c r="C30" i="1"/>
  <c r="U22" i="1"/>
  <c r="V22" i="1" s="1"/>
  <c r="W22" i="1" s="1"/>
  <c r="X22" i="1" s="1"/>
  <c r="Y22" i="1" s="1"/>
  <c r="Z22" i="1" s="1"/>
  <c r="AA22" i="1" s="1"/>
  <c r="U23" i="1" s="1"/>
  <c r="V23" i="1" s="1"/>
  <c r="W23" i="1" s="1"/>
  <c r="X23" i="1" s="1"/>
  <c r="Y23" i="1" s="1"/>
  <c r="Z23" i="1" s="1"/>
  <c r="AA23" i="1" s="1"/>
  <c r="U24" i="1" s="1"/>
  <c r="V24" i="1" s="1"/>
  <c r="W24" i="1" s="1"/>
  <c r="X24" i="1" s="1"/>
  <c r="Y24" i="1" s="1"/>
  <c r="Z24" i="1" s="1"/>
  <c r="AA24" i="1" s="1"/>
  <c r="U25" i="1" s="1"/>
  <c r="V25" i="1" s="1"/>
  <c r="W25" i="1" s="1"/>
  <c r="X25" i="1" s="1"/>
  <c r="Y25" i="1" s="1"/>
  <c r="Z25" i="1" s="1"/>
  <c r="AA25" i="1" s="1"/>
  <c r="U26" i="1" s="1"/>
  <c r="V26" i="1" s="1"/>
  <c r="W26" i="1" s="1"/>
  <c r="X26" i="1" s="1"/>
  <c r="Y26" i="1" s="1"/>
  <c r="Z26" i="1" s="1"/>
  <c r="AA26" i="1" s="1"/>
  <c r="U27" i="1" s="1"/>
  <c r="V27" i="1" s="1"/>
  <c r="W27" i="1" s="1"/>
  <c r="X27" i="1" s="1"/>
  <c r="Y27" i="1" s="1"/>
  <c r="Z27" i="1" s="1"/>
  <c r="AA27" i="1" s="1"/>
  <c r="AA21" i="1"/>
  <c r="Z21" i="1"/>
  <c r="Y21" i="1"/>
  <c r="X21" i="1"/>
  <c r="W21" i="1"/>
  <c r="V21" i="1"/>
  <c r="U21" i="1"/>
  <c r="L22" i="1"/>
  <c r="M22" i="1" s="1"/>
  <c r="N22" i="1" s="1"/>
  <c r="O22" i="1" s="1"/>
  <c r="P22" i="1" s="1"/>
  <c r="Q22" i="1" s="1"/>
  <c r="R22" i="1" s="1"/>
  <c r="L23" i="1" s="1"/>
  <c r="M23" i="1" s="1"/>
  <c r="N23" i="1" s="1"/>
  <c r="O23" i="1" s="1"/>
  <c r="P23" i="1" s="1"/>
  <c r="Q23" i="1" s="1"/>
  <c r="R23" i="1" s="1"/>
  <c r="L24" i="1" s="1"/>
  <c r="M24" i="1" s="1"/>
  <c r="N24" i="1" s="1"/>
  <c r="O24" i="1" s="1"/>
  <c r="P24" i="1" s="1"/>
  <c r="Q24" i="1" s="1"/>
  <c r="R24" i="1" s="1"/>
  <c r="L25" i="1" s="1"/>
  <c r="M25" i="1" s="1"/>
  <c r="N25" i="1" s="1"/>
  <c r="O25" i="1" s="1"/>
  <c r="P25" i="1" s="1"/>
  <c r="Q25" i="1" s="1"/>
  <c r="R25" i="1" s="1"/>
  <c r="L26" i="1" s="1"/>
  <c r="M26" i="1" s="1"/>
  <c r="N26" i="1" s="1"/>
  <c r="O26" i="1" s="1"/>
  <c r="P26" i="1" s="1"/>
  <c r="Q26" i="1" s="1"/>
  <c r="R26" i="1" s="1"/>
  <c r="L27" i="1" s="1"/>
  <c r="M27" i="1" s="1"/>
  <c r="N27" i="1" s="1"/>
  <c r="O27" i="1" s="1"/>
  <c r="P27" i="1" s="1"/>
  <c r="Q27" i="1" s="1"/>
  <c r="R27" i="1" s="1"/>
  <c r="R21" i="1"/>
  <c r="Q21" i="1"/>
  <c r="P21" i="1"/>
  <c r="O21" i="1"/>
  <c r="N21" i="1"/>
  <c r="M21" i="1"/>
  <c r="L21" i="1"/>
  <c r="C22" i="1"/>
  <c r="D22" i="1" s="1"/>
  <c r="E22" i="1" s="1"/>
  <c r="F22" i="1" s="1"/>
  <c r="G22" i="1" s="1"/>
  <c r="H22" i="1" s="1"/>
  <c r="I22" i="1" s="1"/>
  <c r="C23" i="1" s="1"/>
  <c r="D23" i="1" s="1"/>
  <c r="E23" i="1" s="1"/>
  <c r="F23" i="1" s="1"/>
  <c r="G23" i="1" s="1"/>
  <c r="H23" i="1" s="1"/>
  <c r="I23" i="1" s="1"/>
  <c r="C24" i="1" s="1"/>
  <c r="D24" i="1" s="1"/>
  <c r="E24" i="1" s="1"/>
  <c r="F24" i="1" s="1"/>
  <c r="G24" i="1" s="1"/>
  <c r="H24" i="1" s="1"/>
  <c r="I24" i="1" s="1"/>
  <c r="C25" i="1" s="1"/>
  <c r="D25" i="1" s="1"/>
  <c r="E25" i="1" s="1"/>
  <c r="F25" i="1" s="1"/>
  <c r="G25" i="1" s="1"/>
  <c r="H25" i="1" s="1"/>
  <c r="I25" i="1" s="1"/>
  <c r="C26" i="1" s="1"/>
  <c r="D26" i="1" s="1"/>
  <c r="E26" i="1" s="1"/>
  <c r="F26" i="1" s="1"/>
  <c r="G26" i="1" s="1"/>
  <c r="H26" i="1" s="1"/>
  <c r="I26" i="1" s="1"/>
  <c r="C27" i="1" s="1"/>
  <c r="D27" i="1" s="1"/>
  <c r="E27" i="1" s="1"/>
  <c r="F27" i="1" s="1"/>
  <c r="G27" i="1" s="1"/>
  <c r="H27" i="1" s="1"/>
  <c r="I27" i="1" s="1"/>
  <c r="I21" i="1"/>
  <c r="H21" i="1"/>
  <c r="G21" i="1"/>
  <c r="F21" i="1"/>
  <c r="E21" i="1"/>
  <c r="D21" i="1"/>
  <c r="C21" i="1"/>
  <c r="U13" i="1"/>
  <c r="V13" i="1" s="1"/>
  <c r="W13" i="1" s="1"/>
  <c r="X13" i="1" s="1"/>
  <c r="Y13" i="1" s="1"/>
  <c r="Z13" i="1" s="1"/>
  <c r="AA13" i="1" s="1"/>
  <c r="U14" i="1" s="1"/>
  <c r="V14" i="1" s="1"/>
  <c r="W14" i="1" s="1"/>
  <c r="X14" i="1" s="1"/>
  <c r="Y14" i="1" s="1"/>
  <c r="Z14" i="1" s="1"/>
  <c r="AA14" i="1" s="1"/>
  <c r="U15" i="1" s="1"/>
  <c r="V15" i="1" s="1"/>
  <c r="W15" i="1" s="1"/>
  <c r="X15" i="1" s="1"/>
  <c r="Y15" i="1" s="1"/>
  <c r="Z15" i="1" s="1"/>
  <c r="AA15" i="1" s="1"/>
  <c r="U16" i="1" s="1"/>
  <c r="V16" i="1" s="1"/>
  <c r="W16" i="1" s="1"/>
  <c r="X16" i="1" s="1"/>
  <c r="Y16" i="1" s="1"/>
  <c r="Z16" i="1" s="1"/>
  <c r="AA16" i="1" s="1"/>
  <c r="U17" i="1" s="1"/>
  <c r="V17" i="1" s="1"/>
  <c r="W17" i="1" s="1"/>
  <c r="X17" i="1" s="1"/>
  <c r="Y17" i="1" s="1"/>
  <c r="Z17" i="1" s="1"/>
  <c r="AA17" i="1" s="1"/>
  <c r="U18" i="1" s="1"/>
  <c r="V18" i="1" s="1"/>
  <c r="W18" i="1" s="1"/>
  <c r="X18" i="1" s="1"/>
  <c r="Y18" i="1" s="1"/>
  <c r="Z18" i="1" s="1"/>
  <c r="AA18" i="1" s="1"/>
  <c r="AA12" i="1"/>
  <c r="Z12" i="1"/>
  <c r="Y12" i="1"/>
  <c r="X12" i="1"/>
  <c r="W12" i="1"/>
  <c r="V12" i="1"/>
  <c r="U12" i="1"/>
  <c r="L13" i="1"/>
  <c r="M13" i="1" s="1"/>
  <c r="N13" i="1" s="1"/>
  <c r="O13" i="1" s="1"/>
  <c r="P13" i="1" s="1"/>
  <c r="Q13" i="1" s="1"/>
  <c r="R13" i="1" s="1"/>
  <c r="L14" i="1" s="1"/>
  <c r="M14" i="1" s="1"/>
  <c r="N14" i="1" s="1"/>
  <c r="O14" i="1" s="1"/>
  <c r="P14" i="1" s="1"/>
  <c r="Q14" i="1" s="1"/>
  <c r="R14" i="1" s="1"/>
  <c r="L15" i="1" s="1"/>
  <c r="M15" i="1" s="1"/>
  <c r="N15" i="1" s="1"/>
  <c r="O15" i="1" s="1"/>
  <c r="P15" i="1" s="1"/>
  <c r="Q15" i="1" s="1"/>
  <c r="R15" i="1" s="1"/>
  <c r="L16" i="1" s="1"/>
  <c r="M16" i="1" s="1"/>
  <c r="N16" i="1" s="1"/>
  <c r="O16" i="1" s="1"/>
  <c r="P16" i="1" s="1"/>
  <c r="Q16" i="1" s="1"/>
  <c r="R16" i="1" s="1"/>
  <c r="L17" i="1" s="1"/>
  <c r="M17" i="1" s="1"/>
  <c r="N17" i="1" s="1"/>
  <c r="O17" i="1" s="1"/>
  <c r="P17" i="1" s="1"/>
  <c r="Q17" i="1" s="1"/>
  <c r="R17" i="1" s="1"/>
  <c r="L18" i="1" s="1"/>
  <c r="M18" i="1" s="1"/>
  <c r="N18" i="1" s="1"/>
  <c r="O18" i="1" s="1"/>
  <c r="P18" i="1" s="1"/>
  <c r="Q18" i="1" s="1"/>
  <c r="R18" i="1" s="1"/>
  <c r="R12" i="1"/>
  <c r="Q12" i="1"/>
  <c r="P12" i="1"/>
  <c r="O12" i="1"/>
  <c r="N12" i="1"/>
  <c r="M12" i="1"/>
  <c r="L12" i="1"/>
  <c r="I13" i="1"/>
  <c r="H13" i="1"/>
  <c r="G13" i="1"/>
  <c r="F13" i="1"/>
  <c r="E13" i="1"/>
  <c r="D13" i="1"/>
  <c r="C13" i="1"/>
  <c r="I12" i="1"/>
  <c r="H12" i="1"/>
  <c r="G12" i="1"/>
  <c r="F12" i="1"/>
  <c r="E12" i="1"/>
  <c r="D12" i="1"/>
  <c r="C12" i="1"/>
  <c r="C14" i="1" l="1"/>
  <c r="D14" i="1" s="1"/>
  <c r="E14" i="1" s="1"/>
  <c r="F14" i="1" s="1"/>
  <c r="G14" i="1" s="1"/>
  <c r="H14" i="1" s="1"/>
  <c r="I14" i="1" s="1"/>
  <c r="C15" i="1" s="1"/>
  <c r="D15" i="1" s="1"/>
  <c r="E15" i="1" s="1"/>
  <c r="F15" i="1" s="1"/>
  <c r="G15" i="1" s="1"/>
  <c r="H15" i="1" s="1"/>
  <c r="I15" i="1" s="1"/>
  <c r="C16" i="1" s="1"/>
  <c r="D16" i="1" s="1"/>
  <c r="E16" i="1" s="1"/>
  <c r="F16" i="1" s="1"/>
  <c r="G16" i="1" s="1"/>
  <c r="H16" i="1" s="1"/>
  <c r="I16" i="1" s="1"/>
  <c r="C17" i="1" s="1"/>
  <c r="D17" i="1" s="1"/>
  <c r="E17" i="1" s="1"/>
  <c r="F17" i="1" s="1"/>
  <c r="G17" i="1" s="1"/>
  <c r="H17" i="1" s="1"/>
  <c r="I17" i="1" s="1"/>
  <c r="C18" i="1" s="1"/>
  <c r="D18" i="1" s="1"/>
  <c r="E18" i="1" s="1"/>
  <c r="F18" i="1" s="1"/>
  <c r="G18" i="1" s="1"/>
  <c r="H18" i="1" s="1"/>
  <c r="I18" i="1" s="1"/>
  <c r="B11" i="1" l="1"/>
  <c r="B9" i="1"/>
  <c r="B18" i="1" l="1"/>
  <c r="B15" i="1"/>
  <c r="B17" i="1"/>
  <c r="B13" i="1"/>
  <c r="K11" i="1"/>
  <c r="B16" i="1" l="1"/>
  <c r="T11" i="1"/>
  <c r="B14" i="1"/>
  <c r="K15" i="1" l="1"/>
  <c r="K16" i="1"/>
  <c r="K14" i="1"/>
  <c r="K13" i="1"/>
  <c r="B20" i="1"/>
  <c r="K17" i="1"/>
  <c r="K18" i="1"/>
  <c r="T14" i="1" l="1"/>
  <c r="T15" i="1"/>
  <c r="K20" i="1"/>
  <c r="T16" i="1"/>
  <c r="T17" i="1"/>
  <c r="T18" i="1"/>
  <c r="T13" i="1"/>
  <c r="B22" i="1" l="1"/>
  <c r="T20" i="1"/>
  <c r="B26" i="1"/>
  <c r="B24" i="1"/>
  <c r="B23" i="1"/>
  <c r="B25" i="1"/>
  <c r="B27" i="1"/>
  <c r="K22" i="1" l="1"/>
  <c r="B29" i="1"/>
  <c r="K24" i="1"/>
  <c r="K26" i="1"/>
  <c r="K27" i="1"/>
  <c r="K23" i="1"/>
  <c r="K25" i="1"/>
  <c r="T23" i="1" l="1"/>
  <c r="T24" i="1"/>
  <c r="T27" i="1"/>
  <c r="T26" i="1"/>
  <c r="T22" i="1"/>
  <c r="T25" i="1"/>
  <c r="K29" i="1"/>
  <c r="B32" i="1" l="1"/>
  <c r="B33" i="1"/>
  <c r="T29" i="1"/>
  <c r="B34" i="1"/>
  <c r="B31" i="1"/>
  <c r="B35" i="1"/>
  <c r="B36" i="1"/>
  <c r="K36" i="1" l="1"/>
  <c r="K35" i="1"/>
  <c r="K34" i="1"/>
  <c r="K33" i="1"/>
  <c r="K32" i="1"/>
  <c r="B38" i="1"/>
  <c r="T35" i="1"/>
  <c r="K31" i="1"/>
  <c r="T36" i="1" l="1"/>
  <c r="T32" i="1"/>
  <c r="T33" i="1"/>
  <c r="T34" i="1"/>
  <c r="T31" i="1"/>
  <c r="K38" i="1"/>
  <c r="B42" i="1" l="1"/>
  <c r="B44" i="1"/>
  <c r="B40" i="1"/>
  <c r="B41" i="1"/>
  <c r="B45" i="1"/>
  <c r="B43" i="1"/>
  <c r="T38" i="1"/>
  <c r="K44" i="1"/>
  <c r="K43" i="1" l="1"/>
  <c r="K41" i="1"/>
  <c r="K42" i="1"/>
  <c r="K45" i="1"/>
  <c r="K40" i="1"/>
  <c r="T40" i="1" l="1"/>
  <c r="T43" i="1"/>
  <c r="T41" i="1"/>
  <c r="T44" i="1"/>
  <c r="T42" i="1"/>
  <c r="T45" i="1"/>
</calcChain>
</file>

<file path=xl/comments1.xml><?xml version="1.0" encoding="utf-8"?>
<comments xmlns="http://schemas.openxmlformats.org/spreadsheetml/2006/main">
  <authors>
    <author>Jon</author>
  </authors>
  <commentList>
    <comment ref="U2" authorId="0">
      <text>
        <r>
          <rPr>
            <b/>
            <u/>
            <sz val="8"/>
            <color indexed="81"/>
            <rFont val="Tahoma"/>
            <family val="2"/>
          </rPr>
          <t>Limited Use Policy</t>
        </r>
        <r>
          <rPr>
            <sz val="8"/>
            <color indexed="81"/>
            <rFont val="Tahoma"/>
            <family val="2"/>
          </rPr>
          <t xml:space="preserve">
You may make archival copies and customize this template (the "Software") only for your </t>
        </r>
        <r>
          <rPr>
            <b/>
            <sz val="8"/>
            <color indexed="81"/>
            <rFont val="Tahoma"/>
            <family val="2"/>
          </rPr>
          <t>personal use or use within your company or organization</t>
        </r>
        <r>
          <rPr>
            <sz val="8"/>
            <color indexed="81"/>
            <rFont val="Tahoma"/>
            <family val="2"/>
          </rPr>
          <t xml:space="preserve"> and not for resale or public sharing.
You </t>
        </r>
        <r>
          <rPr>
            <b/>
            <sz val="8"/>
            <color indexed="81"/>
            <rFont val="Tahoma"/>
            <family val="2"/>
          </rPr>
          <t>may not remove or alter any logo, trademark, copyright, disclaimer, brand, terms of use, attribution, or other proprietary notices or marks</t>
        </r>
        <r>
          <rPr>
            <sz val="8"/>
            <color indexed="81"/>
            <rFont val="Tahoma"/>
            <family val="2"/>
          </rPr>
          <t xml:space="preserve"> within this template.
This template and any customized or modified version of this template </t>
        </r>
        <r>
          <rPr>
            <b/>
            <sz val="8"/>
            <color indexed="10"/>
            <rFont val="Tahoma"/>
            <family val="2"/>
          </rPr>
          <t>may NOT be sold, distributed, published to an online gallery, hosted on a website, or placed on a public server</t>
        </r>
        <r>
          <rPr>
            <sz val="8"/>
            <color indexed="10"/>
            <rFont val="Tahoma"/>
            <family val="2"/>
          </rPr>
          <t>.</t>
        </r>
        <r>
          <rPr>
            <sz val="8"/>
            <color indexed="81"/>
            <rFont val="Tahoma"/>
            <family val="2"/>
          </rPr>
          <t xml:space="preserve">
</t>
        </r>
        <r>
          <rPr>
            <b/>
            <u/>
            <sz val="8"/>
            <color indexed="81"/>
            <rFont val="Tahoma"/>
            <family val="2"/>
          </rPr>
          <t>Limited Private Sharing</t>
        </r>
        <r>
          <rPr>
            <sz val="8"/>
            <color indexed="81"/>
            <rFont val="Tahoma"/>
            <family val="2"/>
          </rPr>
          <t xml:space="preserve">
Provided that you abide by the above terms, it may be permissible to share an edited version of this template </t>
        </r>
        <r>
          <rPr>
            <i/>
            <sz val="8"/>
            <color indexed="81"/>
            <rFont val="Tahoma"/>
            <family val="2"/>
          </rPr>
          <t>privately</t>
        </r>
        <r>
          <rPr>
            <sz val="8"/>
            <color indexed="81"/>
            <rFont val="Tahoma"/>
            <family val="2"/>
          </rPr>
          <t xml:space="preserve"> with another individual or organization who </t>
        </r>
        <r>
          <rPr>
            <i/>
            <sz val="8"/>
            <color indexed="81"/>
            <rFont val="Tahoma"/>
            <family val="2"/>
          </rPr>
          <t>requires</t>
        </r>
        <r>
          <rPr>
            <sz val="8"/>
            <color indexed="81"/>
            <rFont val="Tahoma"/>
            <family val="2"/>
          </rPr>
          <t xml:space="preserve"> access to it. See the following web page for examples of how this template, printed copies, or screenshots may be shared:
</t>
        </r>
        <r>
          <rPr>
            <b/>
            <sz val="8"/>
            <color indexed="81"/>
            <rFont val="Tahoma"/>
            <family val="2"/>
          </rPr>
          <t>http://www.vertex42.com/licensing/EULA_privateuse.html</t>
        </r>
        <r>
          <rPr>
            <sz val="8"/>
            <color indexed="81"/>
            <rFont val="Tahoma"/>
            <family val="2"/>
          </rPr>
          <t xml:space="preserve">
</t>
        </r>
        <r>
          <rPr>
            <b/>
            <u/>
            <sz val="8"/>
            <color indexed="81"/>
            <rFont val="Tahoma"/>
            <family val="2"/>
          </rPr>
          <t xml:space="preserve">
No Warranties</t>
        </r>
        <r>
          <rPr>
            <b/>
            <sz val="8"/>
            <color indexed="81"/>
            <rFont val="Tahoma"/>
            <family val="2"/>
          </rPr>
          <t xml:space="preserve">
</t>
        </r>
        <r>
          <rPr>
            <sz val="8"/>
            <color indexed="81"/>
            <rFont val="Tahoma"/>
            <family val="2"/>
          </rPr>
          <t xml:space="preserve">THE SOFTWARE AND ANY RELATED DOCUMENTATION ARE PROVIDED TO YOU "AS IS." VERTEX42, LLC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
</t>
        </r>
        <r>
          <rPr>
            <b/>
            <u/>
            <sz val="8"/>
            <color indexed="81"/>
            <rFont val="Tahoma"/>
            <family val="2"/>
          </rPr>
          <t>Limitation of Liability</t>
        </r>
        <r>
          <rPr>
            <sz val="8"/>
            <color indexed="81"/>
            <rFont val="Tahoma"/>
            <family val="2"/>
          </rPr>
          <t xml:space="preserve">
IN NO EVENT SHALL VERTEX42, LLC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
Some states do not allow the limitation or exclusion of liability for incidental or consequential damages, so the above limitation may not apply to you.
</t>
        </r>
      </text>
    </comment>
  </commentList>
</comments>
</file>

<file path=xl/sharedStrings.xml><?xml version="1.0" encoding="utf-8"?>
<sst xmlns="http://schemas.openxmlformats.org/spreadsheetml/2006/main" count="27" uniqueCount="16">
  <si>
    <t>Year</t>
  </si>
  <si>
    <t>Start Day</t>
  </si>
  <si>
    <t>1: Sunday, 2: Monday</t>
  </si>
  <si>
    <t>[42]</t>
  </si>
  <si>
    <t>Month</t>
  </si>
  <si>
    <t>Wk</t>
  </si>
  <si>
    <t>Week Numbering Options</t>
  </si>
  <si>
    <t>Yearly Calendar with Week Numbers</t>
  </si>
  <si>
    <t>ISO</t>
  </si>
  <si>
    <t>US :: Use Start Day=1 (Sunday). Week 1 contains January 1</t>
  </si>
  <si>
    <t>ISO :: Must use Start Day=2 (Monday). Week 1 contains the first Thursday</t>
  </si>
  <si>
    <t>WeekNo</t>
  </si>
  <si>
    <t>More Yearly Calendars</t>
  </si>
  <si>
    <t>© 2005-2014 Vertex42 LLC</t>
  </si>
  <si>
    <t>© 2014 Vertex42.com</t>
  </si>
  <si>
    <t>http://www.vertex42.com/ExcelTemplates/yearly-calendar.html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</si>
</sst>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
    <numFmt numFmtId="165" formatCode="mmmm\ \'yy"/>
  </numFmts>
  <fonts count="23" x14ac:knownFonts="1">
    <font>
      <sz val="10"/>
      <name val="Arial"/>
    </font>
    <font>
      <u/>
      <sz val="10"/>
      <color indexed="12"/>
      <name val="Tahoma"/>
      <family val="2"/>
    </font>
    <font>
      <b/>
      <u/>
      <sz val="8"/>
      <color indexed="81"/>
      <name val="Tahoma"/>
      <family val="2"/>
    </font>
    <font>
      <sz val="8"/>
      <color indexed="81"/>
      <name val="Tahoma"/>
      <family val="2"/>
    </font>
    <font>
      <b/>
      <sz val="8"/>
      <color indexed="81"/>
      <name val="Tahoma"/>
      <family val="2"/>
    </font>
    <font>
      <sz val="8"/>
      <name val="Arial"/>
      <family val="2"/>
    </font>
    <font>
      <b/>
      <sz val="8"/>
      <color indexed="10"/>
      <name val="Tahoma"/>
      <family val="2"/>
    </font>
    <font>
      <sz val="8"/>
      <color indexed="10"/>
      <name val="Tahoma"/>
      <family val="2"/>
    </font>
    <font>
      <i/>
      <sz val="8"/>
      <color indexed="81"/>
      <name val="Tahoma"/>
      <family val="2"/>
    </font>
    <font>
      <sz val="10"/>
      <name val="Trebuchet MS"/>
      <family val="2"/>
      <scheme val="minor"/>
    </font>
    <font>
      <sz val="8"/>
      <name val="Trebuchet MS"/>
      <family val="2"/>
      <scheme val="minor"/>
    </font>
    <font>
      <b/>
      <sz val="10"/>
      <name val="Trebuchet MS"/>
      <family val="2"/>
      <scheme val="minor"/>
    </font>
    <font>
      <i/>
      <sz val="8"/>
      <name val="Trebuchet MS"/>
      <family val="2"/>
      <scheme val="minor"/>
    </font>
    <font>
      <sz val="9"/>
      <name val="Trebuchet MS"/>
      <family val="2"/>
      <scheme val="minor"/>
    </font>
    <font>
      <b/>
      <sz val="28"/>
      <color theme="4" tint="-0.249977111117893"/>
      <name val="Arial"/>
      <family val="1"/>
      <scheme val="major"/>
    </font>
    <font>
      <b/>
      <sz val="16"/>
      <color theme="1"/>
      <name val="Arial"/>
      <family val="1"/>
      <scheme val="major"/>
    </font>
    <font>
      <b/>
      <sz val="16"/>
      <color theme="1"/>
      <name val="Trebuchet MS"/>
      <family val="2"/>
      <scheme val="minor"/>
    </font>
    <font>
      <b/>
      <sz val="12"/>
      <color theme="4" tint="-0.249977111117893"/>
      <name val="Arial"/>
      <family val="1"/>
      <scheme val="major"/>
    </font>
    <font>
      <u/>
      <sz val="8"/>
      <color indexed="12"/>
      <name val="Tahoma"/>
      <family val="2"/>
    </font>
    <font>
      <sz val="9"/>
      <name val="Arial"/>
      <family val="2"/>
    </font>
    <font>
      <sz val="1"/>
      <color indexed="9"/>
      <name val="Trebuchet MS"/>
      <family val="2"/>
      <scheme val="minor"/>
    </font>
    <font>
      <sz val="10"/>
      <color theme="1" tint="0.34998626667073579"/>
      <name val="Arial"/>
      <family val="2"/>
    </font>
    <font>
      <sz val="8"/>
      <color theme="1" tint="0.34998626667073579"/>
      <name val="Arial"/>
      <family val="2"/>
    </font>
  </fonts>
  <fills count="3">
    <fill>
      <patternFill patternType="none"/>
    </fill>
    <fill>
      <patternFill patternType="gray125"/>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55"/>
      </left>
      <right/>
      <top/>
      <bottom/>
      <diagonal/>
    </border>
    <border>
      <left style="thin">
        <color indexed="55"/>
      </left>
      <right style="thin">
        <color indexed="55"/>
      </right>
      <top style="thin">
        <color indexed="55"/>
      </top>
      <bottom style="thin">
        <color indexed="55"/>
      </bottom>
      <diagonal/>
    </border>
    <border>
      <left style="thin">
        <color indexed="55"/>
      </left>
      <right/>
      <top/>
      <bottom style="thin">
        <color indexed="55"/>
      </bottom>
      <diagonal/>
    </border>
    <border>
      <left style="thin">
        <color indexed="55"/>
      </left>
      <right style="thin">
        <color indexed="55"/>
      </right>
      <top/>
      <bottom style="thin">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35">
    <xf numFmtId="0" fontId="0" fillId="0" borderId="0" xfId="0"/>
    <xf numFmtId="0" fontId="9" fillId="0" borderId="0" xfId="0" applyFont="1"/>
    <xf numFmtId="0" fontId="9" fillId="0" borderId="1" xfId="0" applyFont="1" applyFill="1" applyBorder="1" applyAlignment="1">
      <alignment horizontal="center"/>
    </xf>
    <xf numFmtId="0" fontId="10" fillId="0" borderId="1" xfId="0" applyFont="1" applyFill="1" applyBorder="1" applyAlignment="1">
      <alignment horizontal="center"/>
    </xf>
    <xf numFmtId="0" fontId="9" fillId="0" borderId="0" xfId="0" applyFont="1" applyAlignment="1">
      <alignment vertical="center"/>
    </xf>
    <xf numFmtId="0" fontId="13" fillId="0" borderId="2" xfId="0" applyFont="1" applyFill="1" applyBorder="1" applyAlignment="1">
      <alignment horizontal="center" vertical="center"/>
    </xf>
    <xf numFmtId="0" fontId="11" fillId="2" borderId="0" xfId="0" applyFont="1" applyFill="1" applyAlignment="1">
      <alignment horizontal="center"/>
    </xf>
    <xf numFmtId="0" fontId="9" fillId="2" borderId="0" xfId="0" applyFont="1" applyFill="1"/>
    <xf numFmtId="0" fontId="12" fillId="2" borderId="0" xfId="0" applyFont="1" applyFill="1"/>
    <xf numFmtId="0" fontId="10" fillId="2" borderId="0" xfId="0" applyFont="1" applyFill="1" applyAlignment="1">
      <alignment horizontal="center"/>
    </xf>
    <xf numFmtId="0" fontId="13" fillId="2" borderId="3" xfId="0" applyFont="1" applyFill="1" applyBorder="1" applyAlignment="1">
      <alignment horizontal="center" vertical="center"/>
    </xf>
    <xf numFmtId="0" fontId="13" fillId="2" borderId="5" xfId="0" applyFont="1" applyFill="1" applyBorder="1" applyAlignment="1">
      <alignment horizontal="center" vertical="center"/>
    </xf>
    <xf numFmtId="164" fontId="10" fillId="0" borderId="6" xfId="0" applyNumberFormat="1" applyFont="1" applyBorder="1" applyAlignment="1">
      <alignment horizontal="center" vertical="center" shrinkToFit="1"/>
    </xf>
    <xf numFmtId="164" fontId="10" fillId="0" borderId="4" xfId="0" applyNumberFormat="1" applyFont="1" applyBorder="1" applyAlignment="1">
      <alignment horizontal="center" vertical="center" shrinkToFit="1"/>
    </xf>
    <xf numFmtId="0" fontId="10" fillId="0" borderId="7" xfId="0" applyFont="1" applyFill="1" applyBorder="1" applyAlignment="1">
      <alignment horizontal="center"/>
    </xf>
    <xf numFmtId="0" fontId="10" fillId="0" borderId="8" xfId="0" applyFont="1" applyFill="1" applyBorder="1" applyAlignment="1">
      <alignment horizontal="center"/>
    </xf>
    <xf numFmtId="0" fontId="10" fillId="0" borderId="9" xfId="0" applyFont="1" applyFill="1" applyBorder="1" applyAlignment="1">
      <alignment horizontal="center"/>
    </xf>
    <xf numFmtId="0" fontId="10" fillId="2" borderId="8" xfId="0" applyFont="1" applyFill="1" applyBorder="1" applyAlignment="1">
      <alignment horizontal="center"/>
    </xf>
    <xf numFmtId="0" fontId="14" fillId="0" borderId="2" xfId="0" applyFont="1" applyFill="1" applyBorder="1" applyAlignment="1">
      <alignment horizontal="center" vertical="center"/>
    </xf>
    <xf numFmtId="165" fontId="17" fillId="0" borderId="0" xfId="0" applyNumberFormat="1" applyFont="1" applyFill="1" applyBorder="1" applyAlignment="1">
      <alignment horizontal="center" vertical="center"/>
    </xf>
    <xf numFmtId="0" fontId="9" fillId="0" borderId="7" xfId="0" applyFont="1" applyFill="1" applyBorder="1" applyAlignment="1">
      <alignment horizontal="center"/>
    </xf>
    <xf numFmtId="0" fontId="9" fillId="0" borderId="8" xfId="0" applyFont="1" applyFill="1" applyBorder="1" applyAlignment="1">
      <alignment horizontal="center"/>
    </xf>
    <xf numFmtId="0" fontId="9" fillId="0" borderId="9" xfId="0" applyFont="1" applyFill="1" applyBorder="1" applyAlignment="1">
      <alignment horizontal="center"/>
    </xf>
    <xf numFmtId="0" fontId="11" fillId="2" borderId="2" xfId="0" applyFont="1" applyFill="1" applyBorder="1" applyAlignment="1">
      <alignment horizontal="center"/>
    </xf>
    <xf numFmtId="0" fontId="15" fillId="2" borderId="0" xfId="0" applyFont="1" applyFill="1" applyBorder="1" applyAlignment="1" applyProtection="1">
      <alignment horizontal="left" vertical="center"/>
    </xf>
    <xf numFmtId="0" fontId="16" fillId="2" borderId="0" xfId="0" applyFont="1" applyFill="1" applyBorder="1" applyAlignment="1" applyProtection="1">
      <alignment vertical="center"/>
    </xf>
    <xf numFmtId="0" fontId="18" fillId="2" borderId="0" xfId="1" applyFont="1" applyFill="1" applyBorder="1" applyAlignment="1" applyProtection="1">
      <alignment horizontal="left"/>
    </xf>
    <xf numFmtId="0" fontId="10" fillId="2" borderId="0" xfId="0" applyFont="1" applyFill="1" applyBorder="1" applyAlignment="1">
      <alignment horizontal="right"/>
    </xf>
    <xf numFmtId="0" fontId="11" fillId="2" borderId="0" xfId="0" applyFont="1" applyFill="1"/>
    <xf numFmtId="0" fontId="19" fillId="2" borderId="0" xfId="0" applyFont="1" applyFill="1"/>
    <xf numFmtId="14" fontId="19" fillId="2" borderId="0" xfId="0" applyNumberFormat="1" applyFont="1" applyFill="1"/>
    <xf numFmtId="0" fontId="20" fillId="2" borderId="0" xfId="0" applyFont="1" applyFill="1"/>
    <xf numFmtId="0" fontId="21" fillId="0" borderId="0" xfId="0" applyFont="1" applyAlignment="1">
      <alignment vertical="center"/>
    </xf>
    <xf numFmtId="0" fontId="22" fillId="0" borderId="0" xfId="0" applyFont="1" applyAlignment="1">
      <alignment horizontal="right" vertical="center"/>
    </xf>
    <xf numFmtId="0" fontId="22" fillId="0" borderId="0" xfId="1" applyFont="1" applyAlignment="1" applyProtection="1">
      <alignment vertical="center"/>
    </xf>
  </cellXfs>
  <cellStyles count="2">
    <cellStyle name="Hyperlink" xfId="1" builtinId="8"/>
    <cellStyle name="Normal" xfId="0" builtinId="0"/>
  </cellStyles>
  <dxfs count="1">
    <dxf>
      <fill>
        <patternFill>
          <bgColor theme="4" tint="0.799981688894314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38100</xdr:colOff>
      <xdr:row>0</xdr:row>
      <xdr:rowOff>0</xdr:rowOff>
    </xdr:from>
    <xdr:to>
      <xdr:col>27</xdr:col>
      <xdr:colOff>0</xdr:colOff>
      <xdr:row>0</xdr:row>
      <xdr:rowOff>291465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0" y="0"/>
          <a:ext cx="1295400" cy="291465"/>
        </a:xfrm>
        <a:prstGeom prst="rect">
          <a:avLst/>
        </a:prstGeom>
      </xdr:spPr>
    </xdr:pic>
    <xdr:clientData/>
  </xdr:twoCellAnchor>
</xdr:wsDr>
</file>

<file path=xl/theme/theme1.xml><?xml version="1.0" encoding="utf-8"?>
<a:theme xmlns:a="http://schemas.openxmlformats.org/drawingml/2006/main" name="Vertex42">
  <a:themeElements>
    <a:clrScheme name="Vertex42">
      <a:dk1>
        <a:sysClr val="windowText" lastClr="000000"/>
      </a:dk1>
      <a:lt1>
        <a:sysClr val="window" lastClr="FFFFFF"/>
      </a:lt1>
      <a:dk2>
        <a:srgbClr val="5E8BCE"/>
      </a:dk2>
      <a:lt2>
        <a:srgbClr val="EEECE2"/>
      </a:lt2>
      <a:accent1>
        <a:srgbClr val="3A5D9C"/>
      </a:accent1>
      <a:accent2>
        <a:srgbClr val="C04E4E"/>
      </a:accent2>
      <a:accent3>
        <a:srgbClr val="E68422"/>
      </a:accent3>
      <a:accent4>
        <a:srgbClr val="846648"/>
      </a:accent4>
      <a:accent5>
        <a:srgbClr val="26AA26"/>
      </a:accent5>
      <a:accent6>
        <a:srgbClr val="7860B4"/>
      </a:accent6>
      <a:hlink>
        <a:srgbClr val="4C92AE"/>
      </a:hlink>
      <a:folHlink>
        <a:srgbClr val="969696"/>
      </a:folHlink>
    </a:clrScheme>
    <a:fontScheme name="Vertex42">
      <a:majorFont>
        <a:latin typeface="Arial"/>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vertex42.com/ExcelTemplates/yearly-calendar.html" TargetMode="External"/><Relationship Id="rId7" Type="http://schemas.openxmlformats.org/officeDocument/2006/relationships/comments" Target="../comments1.xml"/><Relationship Id="rId2" Type="http://schemas.openxmlformats.org/officeDocument/2006/relationships/hyperlink" Target="http://www.vertex42.com/ExcelTemplates/yearly-calendar.html" TargetMode="External"/><Relationship Id="rId1" Type="http://schemas.openxmlformats.org/officeDocument/2006/relationships/hyperlink" Target="http://www.vertex42.com/calendar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47"/>
  <sheetViews>
    <sheetView showGridLines="0" tabSelected="1" workbookViewId="0">
      <selection activeCell="A4" sqref="A4"/>
    </sheetView>
  </sheetViews>
  <sheetFormatPr defaultRowHeight="15" x14ac:dyDescent="0.3"/>
  <cols>
    <col min="1" max="1" width="9.140625" style="1"/>
    <col min="2" max="2" width="3.42578125" style="1" customWidth="1"/>
    <col min="3" max="9" width="2.85546875" style="1" customWidth="1"/>
    <col min="10" max="11" width="3.140625" style="1" customWidth="1"/>
    <col min="12" max="18" width="2.85546875" style="1" customWidth="1"/>
    <col min="19" max="20" width="3.140625" style="1" customWidth="1"/>
    <col min="21" max="27" width="2.85546875" style="1" customWidth="1"/>
    <col min="28" max="28" width="3" style="1" customWidth="1"/>
    <col min="29" max="16384" width="9.140625" style="1"/>
  </cols>
  <sheetData>
    <row r="1" spans="1:28" ht="23.25" customHeight="1" x14ac:dyDescent="0.3">
      <c r="A1" s="24" t="s">
        <v>7</v>
      </c>
      <c r="B1" s="24"/>
      <c r="C1" s="24"/>
      <c r="D1" s="24"/>
      <c r="E1" s="24"/>
      <c r="F1" s="24"/>
      <c r="G1" s="24"/>
      <c r="H1" s="24"/>
      <c r="I1" s="24"/>
      <c r="J1" s="24"/>
      <c r="K1" s="24"/>
      <c r="L1" s="24"/>
      <c r="M1" s="24"/>
      <c r="N1" s="24"/>
      <c r="O1" s="24"/>
      <c r="P1" s="24"/>
      <c r="Q1" s="24"/>
      <c r="R1" s="24"/>
      <c r="S1" s="25"/>
      <c r="T1" s="25"/>
      <c r="U1" s="25"/>
      <c r="V1" s="25"/>
      <c r="W1" s="25"/>
      <c r="X1" s="25"/>
      <c r="Y1" s="25"/>
      <c r="Z1" s="25"/>
      <c r="AA1" s="25"/>
      <c r="AB1" s="7"/>
    </row>
    <row r="2" spans="1:28" x14ac:dyDescent="0.3">
      <c r="A2" s="26" t="s">
        <v>12</v>
      </c>
      <c r="B2" s="26"/>
      <c r="C2" s="26"/>
      <c r="D2" s="26"/>
      <c r="E2" s="26"/>
      <c r="F2" s="26"/>
      <c r="G2" s="26"/>
      <c r="H2" s="7"/>
      <c r="I2" s="7"/>
      <c r="J2" s="7"/>
      <c r="K2" s="7"/>
      <c r="L2" s="7"/>
      <c r="M2" s="7"/>
      <c r="N2" s="7"/>
      <c r="O2" s="7"/>
      <c r="P2" s="7"/>
      <c r="Q2" s="7"/>
      <c r="R2" s="7"/>
      <c r="S2" s="7"/>
      <c r="T2" s="7"/>
      <c r="U2" s="27" t="s">
        <v>13</v>
      </c>
      <c r="V2" s="27"/>
      <c r="W2" s="27"/>
      <c r="X2" s="27"/>
      <c r="Y2" s="27"/>
      <c r="Z2" s="27"/>
      <c r="AA2" s="27"/>
      <c r="AB2" s="7"/>
    </row>
    <row r="3" spans="1:28" x14ac:dyDescent="0.3">
      <c r="A3" s="6" t="s">
        <v>0</v>
      </c>
      <c r="B3" s="7"/>
      <c r="C3" s="23" t="s">
        <v>4</v>
      </c>
      <c r="D3" s="23"/>
      <c r="E3" s="23"/>
      <c r="F3" s="7"/>
      <c r="G3" s="7"/>
      <c r="H3" s="28" t="s">
        <v>6</v>
      </c>
      <c r="I3" s="7"/>
      <c r="J3" s="7"/>
      <c r="K3" s="7"/>
      <c r="L3" s="7"/>
      <c r="M3" s="7"/>
      <c r="N3" s="7"/>
      <c r="O3" s="7"/>
      <c r="P3" s="7"/>
      <c r="Q3" s="7"/>
      <c r="R3" s="7"/>
      <c r="S3" s="7"/>
      <c r="T3" s="7"/>
      <c r="U3" s="7"/>
      <c r="V3" s="7"/>
      <c r="W3" s="7"/>
      <c r="X3" s="7"/>
      <c r="Y3" s="7"/>
      <c r="Z3" s="7"/>
      <c r="AA3" s="7"/>
      <c r="AB3" s="7"/>
    </row>
    <row r="4" spans="1:28" x14ac:dyDescent="0.3">
      <c r="A4" s="2">
        <v>2014</v>
      </c>
      <c r="B4" s="7"/>
      <c r="C4" s="20">
        <v>1</v>
      </c>
      <c r="D4" s="21"/>
      <c r="E4" s="22"/>
      <c r="F4" s="7"/>
      <c r="G4" s="7"/>
      <c r="H4" s="29" t="s">
        <v>9</v>
      </c>
      <c r="I4" s="7"/>
      <c r="J4" s="7"/>
      <c r="K4" s="7"/>
      <c r="L4" s="7"/>
      <c r="M4" s="7"/>
      <c r="N4" s="7"/>
      <c r="O4" s="7"/>
      <c r="P4" s="7"/>
      <c r="Q4" s="7"/>
      <c r="R4" s="7"/>
      <c r="S4" s="7"/>
      <c r="T4" s="7"/>
      <c r="U4" s="7"/>
      <c r="V4" s="7"/>
      <c r="W4" s="7"/>
      <c r="X4" s="7"/>
      <c r="Y4" s="7"/>
      <c r="Z4" s="7"/>
      <c r="AA4" s="7"/>
      <c r="AB4" s="7"/>
    </row>
    <row r="5" spans="1:28" x14ac:dyDescent="0.3">
      <c r="A5" s="9" t="s">
        <v>1</v>
      </c>
      <c r="B5" s="7"/>
      <c r="C5" s="17" t="s">
        <v>11</v>
      </c>
      <c r="D5" s="17"/>
      <c r="E5" s="17"/>
      <c r="F5" s="7"/>
      <c r="G5" s="7"/>
      <c r="H5" s="30" t="s">
        <v>10</v>
      </c>
      <c r="I5" s="7"/>
      <c r="J5" s="7"/>
      <c r="K5" s="7"/>
      <c r="L5" s="7"/>
      <c r="M5" s="7"/>
      <c r="N5" s="7"/>
      <c r="O5" s="7"/>
      <c r="P5" s="7"/>
      <c r="Q5" s="7"/>
      <c r="R5" s="7"/>
      <c r="S5" s="7"/>
      <c r="T5" s="7"/>
      <c r="U5" s="7"/>
      <c r="V5" s="7"/>
      <c r="W5" s="7"/>
      <c r="X5" s="7"/>
      <c r="Y5" s="7"/>
      <c r="Z5" s="7"/>
      <c r="AA5" s="7"/>
      <c r="AB5" s="7"/>
    </row>
    <row r="6" spans="1:28" x14ac:dyDescent="0.3">
      <c r="A6" s="3">
        <v>1</v>
      </c>
      <c r="B6" s="7"/>
      <c r="C6" s="14" t="s">
        <v>8</v>
      </c>
      <c r="D6" s="15"/>
      <c r="E6" s="16"/>
      <c r="F6" s="7"/>
      <c r="G6" s="7"/>
      <c r="H6" s="7"/>
      <c r="I6" s="7"/>
      <c r="J6" s="7"/>
      <c r="K6" s="7"/>
      <c r="L6" s="7"/>
      <c r="M6" s="7"/>
      <c r="N6" s="7"/>
      <c r="O6" s="7"/>
      <c r="P6" s="7"/>
      <c r="Q6" s="7"/>
      <c r="R6" s="7"/>
      <c r="S6" s="7"/>
      <c r="T6" s="7"/>
      <c r="U6" s="7"/>
      <c r="V6" s="7"/>
      <c r="W6" s="7"/>
      <c r="X6" s="7"/>
      <c r="Y6" s="7"/>
      <c r="Z6" s="7"/>
      <c r="AA6" s="31" t="s">
        <v>3</v>
      </c>
      <c r="AB6" s="7"/>
    </row>
    <row r="7" spans="1:28" x14ac:dyDescent="0.3">
      <c r="A7" s="8" t="s">
        <v>2</v>
      </c>
      <c r="B7" s="7"/>
      <c r="C7" s="7"/>
      <c r="D7" s="7"/>
      <c r="E7" s="7"/>
      <c r="F7" s="7"/>
      <c r="G7" s="7"/>
      <c r="H7" s="7"/>
      <c r="I7" s="7"/>
      <c r="J7" s="7"/>
      <c r="K7" s="7"/>
      <c r="L7" s="7"/>
      <c r="M7" s="7"/>
      <c r="N7" s="7"/>
      <c r="O7" s="7"/>
      <c r="P7" s="7"/>
      <c r="Q7" s="7"/>
      <c r="R7" s="7"/>
      <c r="S7" s="7"/>
      <c r="T7" s="7"/>
      <c r="U7" s="7"/>
      <c r="V7" s="7"/>
      <c r="W7" s="7"/>
      <c r="X7" s="7"/>
      <c r="Y7" s="7"/>
      <c r="Z7" s="7"/>
      <c r="AA7" s="7"/>
      <c r="AB7" s="7"/>
    </row>
    <row r="9" spans="1:28" s="4" customFormat="1" ht="35.25" x14ac:dyDescent="0.2">
      <c r="B9" s="18">
        <f>IF($C$4=1,A4,A4&amp;"-"&amp;A4+1)</f>
        <v>2014</v>
      </c>
      <c r="C9" s="18"/>
      <c r="D9" s="18"/>
      <c r="E9" s="18"/>
      <c r="F9" s="18"/>
      <c r="G9" s="18"/>
      <c r="H9" s="18"/>
      <c r="I9" s="18"/>
      <c r="J9" s="18"/>
      <c r="K9" s="18"/>
      <c r="L9" s="18"/>
      <c r="M9" s="18"/>
      <c r="N9" s="18"/>
      <c r="O9" s="18"/>
      <c r="P9" s="18"/>
      <c r="Q9" s="18"/>
      <c r="R9" s="18"/>
      <c r="S9" s="18"/>
      <c r="T9" s="18"/>
      <c r="U9" s="18"/>
      <c r="V9" s="18"/>
      <c r="W9" s="18"/>
      <c r="X9" s="18"/>
      <c r="Y9" s="18"/>
      <c r="Z9" s="18"/>
      <c r="AA9" s="18"/>
    </row>
    <row r="10" spans="1:28" s="4" customFormat="1" x14ac:dyDescent="0.2"/>
    <row r="11" spans="1:28" s="4" customFormat="1" ht="15.75" x14ac:dyDescent="0.2">
      <c r="B11" s="19">
        <f>DATE($A$4,$C$4,1)</f>
        <v>41640</v>
      </c>
      <c r="C11" s="19"/>
      <c r="D11" s="19"/>
      <c r="E11" s="19"/>
      <c r="F11" s="19"/>
      <c r="G11" s="19"/>
      <c r="H11" s="19"/>
      <c r="I11" s="19"/>
      <c r="K11" s="19">
        <f>DATE(YEAR(B11+35),MONTH(B11+35),1)</f>
        <v>41671</v>
      </c>
      <c r="L11" s="19"/>
      <c r="M11" s="19"/>
      <c r="N11" s="19"/>
      <c r="O11" s="19"/>
      <c r="P11" s="19"/>
      <c r="Q11" s="19"/>
      <c r="R11" s="19"/>
      <c r="T11" s="19">
        <f>DATE(YEAR(K11+35),MONTH(K11+35),1)</f>
        <v>41699</v>
      </c>
      <c r="U11" s="19"/>
      <c r="V11" s="19"/>
      <c r="W11" s="19"/>
      <c r="X11" s="19"/>
      <c r="Y11" s="19"/>
      <c r="Z11" s="19"/>
      <c r="AA11" s="19"/>
    </row>
    <row r="12" spans="1:28" s="4" customFormat="1" x14ac:dyDescent="0.2">
      <c r="B12" s="5" t="s">
        <v>5</v>
      </c>
      <c r="C12" s="5" t="str">
        <f>CHOOSE(1+MOD($A$6+1-2,7),"Su","M","Tu","W","Th","F","Sa")</f>
        <v>Su</v>
      </c>
      <c r="D12" s="5" t="str">
        <f>CHOOSE(1+MOD($A$6+2-2,7),"Su","M","Tu","W","Th","F","Sa")</f>
        <v>M</v>
      </c>
      <c r="E12" s="5" t="str">
        <f>CHOOSE(1+MOD($A$6+3-2,7),"Su","M","Tu","W","Th","F","Sa")</f>
        <v>Tu</v>
      </c>
      <c r="F12" s="5" t="str">
        <f>CHOOSE(1+MOD($A$6+4-2,7),"Su","M","Tu","W","Th","F","Sa")</f>
        <v>W</v>
      </c>
      <c r="G12" s="5" t="str">
        <f>CHOOSE(1+MOD($A$6+5-2,7),"Su","M","Tu","W","Th","F","Sa")</f>
        <v>Th</v>
      </c>
      <c r="H12" s="5" t="str">
        <f>CHOOSE(1+MOD($A$6+6-2,7),"Su","M","Tu","W","Th","F","Sa")</f>
        <v>F</v>
      </c>
      <c r="I12" s="5" t="str">
        <f>CHOOSE(1+MOD($A$6+7-2,7),"Su","M","Tu","W","Th","F","Sa")</f>
        <v>Sa</v>
      </c>
      <c r="K12" s="5" t="s">
        <v>5</v>
      </c>
      <c r="L12" s="5" t="str">
        <f>CHOOSE(1+MOD($A$6+1-2,7),"Su","M","Tu","W","Th","F","Sa")</f>
        <v>Su</v>
      </c>
      <c r="M12" s="5" t="str">
        <f>CHOOSE(1+MOD($A$6+2-2,7),"Su","M","Tu","W","Th","F","Sa")</f>
        <v>M</v>
      </c>
      <c r="N12" s="5" t="str">
        <f>CHOOSE(1+MOD($A$6+3-2,7),"Su","M","Tu","W","Th","F","Sa")</f>
        <v>Tu</v>
      </c>
      <c r="O12" s="5" t="str">
        <f>CHOOSE(1+MOD($A$6+4-2,7),"Su","M","Tu","W","Th","F","Sa")</f>
        <v>W</v>
      </c>
      <c r="P12" s="5" t="str">
        <f>CHOOSE(1+MOD($A$6+5-2,7),"Su","M","Tu","W","Th","F","Sa")</f>
        <v>Th</v>
      </c>
      <c r="Q12" s="5" t="str">
        <f>CHOOSE(1+MOD($A$6+6-2,7),"Su","M","Tu","W","Th","F","Sa")</f>
        <v>F</v>
      </c>
      <c r="R12" s="5" t="str">
        <f>CHOOSE(1+MOD($A$6+7-2,7),"Su","M","Tu","W","Th","F","Sa")</f>
        <v>Sa</v>
      </c>
      <c r="T12" s="5" t="s">
        <v>5</v>
      </c>
      <c r="U12" s="5" t="str">
        <f>CHOOSE(1+MOD($A$6+1-2,7),"Su","M","Tu","W","Th","F","Sa")</f>
        <v>Su</v>
      </c>
      <c r="V12" s="5" t="str">
        <f>CHOOSE(1+MOD($A$6+2-2,7),"Su","M","Tu","W","Th","F","Sa")</f>
        <v>M</v>
      </c>
      <c r="W12" s="5" t="str">
        <f>CHOOSE(1+MOD($A$6+3-2,7),"Su","M","Tu","W","Th","F","Sa")</f>
        <v>Tu</v>
      </c>
      <c r="X12" s="5" t="str">
        <f>CHOOSE(1+MOD($A$6+4-2,7),"Su","M","Tu","W","Th","F","Sa")</f>
        <v>W</v>
      </c>
      <c r="Y12" s="5" t="str">
        <f>CHOOSE(1+MOD($A$6+5-2,7),"Su","M","Tu","W","Th","F","Sa")</f>
        <v>Th</v>
      </c>
      <c r="Z12" s="5" t="str">
        <f>CHOOSE(1+MOD($A$6+6-2,7),"Su","M","Tu","W","Th","F","Sa")</f>
        <v>F</v>
      </c>
      <c r="AA12" s="5" t="str">
        <f>CHOOSE(1+MOD($A$6+7-2,7),"Su","M","Tu","W","Th","F","Sa")</f>
        <v>Sa</v>
      </c>
    </row>
    <row r="13" spans="1:28" s="4" customFormat="1" x14ac:dyDescent="0.2">
      <c r="B13" s="10">
        <f t="shared" ref="B13:B18" si="0">IF(AND(C13="",I13=""),"",IF(weeknumopt="US",WEEKNUM(MAX(C13:I13),$A$6),1+INT((MAX(C13:I13)-DATE(YEAR(MAX(C13:I13)+4-WEEKDAY(MAX(C13:I13)+6)),1,5)+WEEKDAY(DATE(YEAR(MAX(C13:I13)+4-WEEKDAY(MAX(C13:I13)+6)),1,3)))/7)))</f>
        <v>1</v>
      </c>
      <c r="C13" s="12" t="str">
        <f>IF(WEEKDAY(B11,1)=$A$6,B11,"")</f>
        <v/>
      </c>
      <c r="D13" s="12" t="str">
        <f>IF(C13="",IF(WEEKDAY(B11,1)=MOD($A$6,7)+1,B11,""),C13+1)</f>
        <v/>
      </c>
      <c r="E13" s="12" t="str">
        <f>IF(D13="",IF(WEEKDAY(B11,1)=MOD($A$6+1,7)+1,B11,""),D13+1)</f>
        <v/>
      </c>
      <c r="F13" s="12">
        <f>IF(E13="",IF(WEEKDAY(B11,1)=MOD($A$6+2,7)+1,B11,""),E13+1)</f>
        <v>41640</v>
      </c>
      <c r="G13" s="12">
        <f>IF(F13="",IF(WEEKDAY(B11,1)=MOD($A$6+3,7)+1,B11,""),F13+1)</f>
        <v>41641</v>
      </c>
      <c r="H13" s="12">
        <f>IF(G13="",IF(WEEKDAY(B11,1)=MOD($A$6+4,7)+1,B11,""),G13+1)</f>
        <v>41642</v>
      </c>
      <c r="I13" s="12">
        <f>IF(H13="",IF(WEEKDAY(B11,1)=MOD($A$6+5,7)+1,B11,""),H13+1)</f>
        <v>41643</v>
      </c>
      <c r="K13" s="10">
        <f t="shared" ref="K13:K18" si="1">IF(AND(L13="",R13=""),"",IF(weeknumopt="US",WEEKNUM(MAX(L13:R13),$A$6),1+INT((MAX(L13:R13)-DATE(YEAR(MAX(L13:R13)+4-WEEKDAY(MAX(L13:R13)+6)),1,5)+WEEKDAY(DATE(YEAR(MAX(L13:R13)+4-WEEKDAY(MAX(L13:R13)+6)),1,3)))/7)))</f>
        <v>5</v>
      </c>
      <c r="L13" s="12" t="str">
        <f>IF(WEEKDAY(K11,1)=$A$6,K11,"")</f>
        <v/>
      </c>
      <c r="M13" s="12" t="str">
        <f>IF(L13="",IF(WEEKDAY(K11,1)=MOD($A$6,7)+1,K11,""),L13+1)</f>
        <v/>
      </c>
      <c r="N13" s="12" t="str">
        <f>IF(M13="",IF(WEEKDAY(K11,1)=MOD($A$6+1,7)+1,K11,""),M13+1)</f>
        <v/>
      </c>
      <c r="O13" s="12" t="str">
        <f>IF(N13="",IF(WEEKDAY(K11,1)=MOD($A$6+2,7)+1,K11,""),N13+1)</f>
        <v/>
      </c>
      <c r="P13" s="12" t="str">
        <f>IF(O13="",IF(WEEKDAY(K11,1)=MOD($A$6+3,7)+1,K11,""),O13+1)</f>
        <v/>
      </c>
      <c r="Q13" s="12" t="str">
        <f>IF(P13="",IF(WEEKDAY(K11,1)=MOD($A$6+4,7)+1,K11,""),P13+1)</f>
        <v/>
      </c>
      <c r="R13" s="12">
        <f>IF(Q13="",IF(WEEKDAY(K11,1)=MOD($A$6+5,7)+1,K11,""),Q13+1)</f>
        <v>41671</v>
      </c>
      <c r="T13" s="10">
        <f t="shared" ref="T13:T18" si="2">IF(AND(U13="",AA13=""),"",IF(weeknumopt="US",WEEKNUM(MAX(U13:AA13),$A$6),1+INT((MAX(U13:AA13)-DATE(YEAR(MAX(U13:AA13)+4-WEEKDAY(MAX(U13:AA13)+6)),1,5)+WEEKDAY(DATE(YEAR(MAX(U13:AA13)+4-WEEKDAY(MAX(U13:AA13)+6)),1,3)))/7)))</f>
        <v>9</v>
      </c>
      <c r="U13" s="12" t="str">
        <f>IF(WEEKDAY(T11,1)=$A$6,T11,"")</f>
        <v/>
      </c>
      <c r="V13" s="12" t="str">
        <f>IF(U13="",IF(WEEKDAY(T11,1)=MOD($A$6,7)+1,T11,""),U13+1)</f>
        <v/>
      </c>
      <c r="W13" s="12" t="str">
        <f>IF(V13="",IF(WEEKDAY(T11,1)=MOD($A$6+1,7)+1,T11,""),V13+1)</f>
        <v/>
      </c>
      <c r="X13" s="12" t="str">
        <f>IF(W13="",IF(WEEKDAY(T11,1)=MOD($A$6+2,7)+1,T11,""),W13+1)</f>
        <v/>
      </c>
      <c r="Y13" s="12" t="str">
        <f>IF(X13="",IF(WEEKDAY(T11,1)=MOD($A$6+3,7)+1,T11,""),X13+1)</f>
        <v/>
      </c>
      <c r="Z13" s="12" t="str">
        <f>IF(Y13="",IF(WEEKDAY(T11,1)=MOD($A$6+4,7)+1,T11,""),Y13+1)</f>
        <v/>
      </c>
      <c r="AA13" s="12">
        <f>IF(Z13="",IF(WEEKDAY(T11,1)=MOD($A$6+5,7)+1,T11,""),Z13+1)</f>
        <v>41699</v>
      </c>
    </row>
    <row r="14" spans="1:28" s="4" customFormat="1" x14ac:dyDescent="0.2">
      <c r="B14" s="10">
        <f t="shared" si="0"/>
        <v>2</v>
      </c>
      <c r="C14" s="13">
        <f>IF(I13="","",IF(MONTH(I13+1)&lt;&gt;MONTH(I13),"",I13+1))</f>
        <v>41644</v>
      </c>
      <c r="D14" s="13">
        <f>IF(C14="","",IF(MONTH(C14+1)&lt;&gt;MONTH(C14),"",C14+1))</f>
        <v>41645</v>
      </c>
      <c r="E14" s="13">
        <f t="shared" ref="E14:I14" si="3">IF(D14="","",IF(MONTH(D14+1)&lt;&gt;MONTH(D14),"",D14+1))</f>
        <v>41646</v>
      </c>
      <c r="F14" s="13">
        <f t="shared" si="3"/>
        <v>41647</v>
      </c>
      <c r="G14" s="13">
        <f t="shared" si="3"/>
        <v>41648</v>
      </c>
      <c r="H14" s="13">
        <f t="shared" si="3"/>
        <v>41649</v>
      </c>
      <c r="I14" s="13">
        <f t="shared" si="3"/>
        <v>41650</v>
      </c>
      <c r="K14" s="10">
        <f t="shared" si="1"/>
        <v>6</v>
      </c>
      <c r="L14" s="13">
        <f>IF(R13="","",IF(MONTH(R13+1)&lt;&gt;MONTH(R13),"",R13+1))</f>
        <v>41672</v>
      </c>
      <c r="M14" s="13">
        <f>IF(L14="","",IF(MONTH(L14+1)&lt;&gt;MONTH(L14),"",L14+1))</f>
        <v>41673</v>
      </c>
      <c r="N14" s="13">
        <f t="shared" ref="N14:N18" si="4">IF(M14="","",IF(MONTH(M14+1)&lt;&gt;MONTH(M14),"",M14+1))</f>
        <v>41674</v>
      </c>
      <c r="O14" s="13">
        <f t="shared" ref="O14:O18" si="5">IF(N14="","",IF(MONTH(N14+1)&lt;&gt;MONTH(N14),"",N14+1))</f>
        <v>41675</v>
      </c>
      <c r="P14" s="13">
        <f t="shared" ref="P14:P18" si="6">IF(O14="","",IF(MONTH(O14+1)&lt;&gt;MONTH(O14),"",O14+1))</f>
        <v>41676</v>
      </c>
      <c r="Q14" s="13">
        <f t="shared" ref="Q14:Q18" si="7">IF(P14="","",IF(MONTH(P14+1)&lt;&gt;MONTH(P14),"",P14+1))</f>
        <v>41677</v>
      </c>
      <c r="R14" s="13">
        <f t="shared" ref="R14:R18" si="8">IF(Q14="","",IF(MONTH(Q14+1)&lt;&gt;MONTH(Q14),"",Q14+1))</f>
        <v>41678</v>
      </c>
      <c r="T14" s="10">
        <f t="shared" si="2"/>
        <v>10</v>
      </c>
      <c r="U14" s="13">
        <f>IF(AA13="","",IF(MONTH(AA13+1)&lt;&gt;MONTH(AA13),"",AA13+1))</f>
        <v>41700</v>
      </c>
      <c r="V14" s="13">
        <f>IF(U14="","",IF(MONTH(U14+1)&lt;&gt;MONTH(U14),"",U14+1))</f>
        <v>41701</v>
      </c>
      <c r="W14" s="13">
        <f t="shared" ref="W14:W18" si="9">IF(V14="","",IF(MONTH(V14+1)&lt;&gt;MONTH(V14),"",V14+1))</f>
        <v>41702</v>
      </c>
      <c r="X14" s="13">
        <f t="shared" ref="X14:X18" si="10">IF(W14="","",IF(MONTH(W14+1)&lt;&gt;MONTH(W14),"",W14+1))</f>
        <v>41703</v>
      </c>
      <c r="Y14" s="13">
        <f t="shared" ref="Y14:Y18" si="11">IF(X14="","",IF(MONTH(X14+1)&lt;&gt;MONTH(X14),"",X14+1))</f>
        <v>41704</v>
      </c>
      <c r="Z14" s="13">
        <f t="shared" ref="Z14:Z18" si="12">IF(Y14="","",IF(MONTH(Y14+1)&lt;&gt;MONTH(Y14),"",Y14+1))</f>
        <v>41705</v>
      </c>
      <c r="AA14" s="13">
        <f t="shared" ref="AA14:AA18" si="13">IF(Z14="","",IF(MONTH(Z14+1)&lt;&gt;MONTH(Z14),"",Z14+1))</f>
        <v>41706</v>
      </c>
    </row>
    <row r="15" spans="1:28" s="4" customFormat="1" x14ac:dyDescent="0.2">
      <c r="B15" s="10">
        <f t="shared" si="0"/>
        <v>3</v>
      </c>
      <c r="C15" s="13">
        <f t="shared" ref="C15:C18" si="14">IF(I14="","",IF(MONTH(I14+1)&lt;&gt;MONTH(I14),"",I14+1))</f>
        <v>41651</v>
      </c>
      <c r="D15" s="13">
        <f t="shared" ref="D15:I18" si="15">IF(C15="","",IF(MONTH(C15+1)&lt;&gt;MONTH(C15),"",C15+1))</f>
        <v>41652</v>
      </c>
      <c r="E15" s="13">
        <f t="shared" si="15"/>
        <v>41653</v>
      </c>
      <c r="F15" s="13">
        <f t="shared" si="15"/>
        <v>41654</v>
      </c>
      <c r="G15" s="13">
        <f t="shared" si="15"/>
        <v>41655</v>
      </c>
      <c r="H15" s="13">
        <f t="shared" si="15"/>
        <v>41656</v>
      </c>
      <c r="I15" s="13">
        <f t="shared" si="15"/>
        <v>41657</v>
      </c>
      <c r="K15" s="10">
        <f t="shared" si="1"/>
        <v>7</v>
      </c>
      <c r="L15" s="13">
        <f t="shared" ref="L15:L18" si="16">IF(R14="","",IF(MONTH(R14+1)&lt;&gt;MONTH(R14),"",R14+1))</f>
        <v>41679</v>
      </c>
      <c r="M15" s="13">
        <f t="shared" ref="M15:M18" si="17">IF(L15="","",IF(MONTH(L15+1)&lt;&gt;MONTH(L15),"",L15+1))</f>
        <v>41680</v>
      </c>
      <c r="N15" s="13">
        <f t="shared" si="4"/>
        <v>41681</v>
      </c>
      <c r="O15" s="13">
        <f t="shared" si="5"/>
        <v>41682</v>
      </c>
      <c r="P15" s="13">
        <f t="shared" si="6"/>
        <v>41683</v>
      </c>
      <c r="Q15" s="13">
        <f t="shared" si="7"/>
        <v>41684</v>
      </c>
      <c r="R15" s="13">
        <f t="shared" si="8"/>
        <v>41685</v>
      </c>
      <c r="T15" s="10">
        <f t="shared" si="2"/>
        <v>11</v>
      </c>
      <c r="U15" s="13">
        <f t="shared" ref="U15:U18" si="18">IF(AA14="","",IF(MONTH(AA14+1)&lt;&gt;MONTH(AA14),"",AA14+1))</f>
        <v>41707</v>
      </c>
      <c r="V15" s="13">
        <f t="shared" ref="V15:V18" si="19">IF(U15="","",IF(MONTH(U15+1)&lt;&gt;MONTH(U15),"",U15+1))</f>
        <v>41708</v>
      </c>
      <c r="W15" s="13">
        <f t="shared" si="9"/>
        <v>41709</v>
      </c>
      <c r="X15" s="13">
        <f t="shared" si="10"/>
        <v>41710</v>
      </c>
      <c r="Y15" s="13">
        <f t="shared" si="11"/>
        <v>41711</v>
      </c>
      <c r="Z15" s="13">
        <f t="shared" si="12"/>
        <v>41712</v>
      </c>
      <c r="AA15" s="13">
        <f t="shared" si="13"/>
        <v>41713</v>
      </c>
    </row>
    <row r="16" spans="1:28" s="4" customFormat="1" x14ac:dyDescent="0.2">
      <c r="B16" s="10">
        <f t="shared" si="0"/>
        <v>4</v>
      </c>
      <c r="C16" s="13">
        <f t="shared" si="14"/>
        <v>41658</v>
      </c>
      <c r="D16" s="13">
        <f t="shared" si="15"/>
        <v>41659</v>
      </c>
      <c r="E16" s="13">
        <f t="shared" si="15"/>
        <v>41660</v>
      </c>
      <c r="F16" s="13">
        <f t="shared" si="15"/>
        <v>41661</v>
      </c>
      <c r="G16" s="13">
        <f t="shared" si="15"/>
        <v>41662</v>
      </c>
      <c r="H16" s="13">
        <f t="shared" si="15"/>
        <v>41663</v>
      </c>
      <c r="I16" s="13">
        <f t="shared" si="15"/>
        <v>41664</v>
      </c>
      <c r="K16" s="10">
        <f t="shared" si="1"/>
        <v>8</v>
      </c>
      <c r="L16" s="13">
        <f t="shared" si="16"/>
        <v>41686</v>
      </c>
      <c r="M16" s="13">
        <f t="shared" si="17"/>
        <v>41687</v>
      </c>
      <c r="N16" s="13">
        <f t="shared" si="4"/>
        <v>41688</v>
      </c>
      <c r="O16" s="13">
        <f t="shared" si="5"/>
        <v>41689</v>
      </c>
      <c r="P16" s="13">
        <f t="shared" si="6"/>
        <v>41690</v>
      </c>
      <c r="Q16" s="13">
        <f t="shared" si="7"/>
        <v>41691</v>
      </c>
      <c r="R16" s="13">
        <f t="shared" si="8"/>
        <v>41692</v>
      </c>
      <c r="T16" s="10">
        <f t="shared" si="2"/>
        <v>12</v>
      </c>
      <c r="U16" s="13">
        <f t="shared" si="18"/>
        <v>41714</v>
      </c>
      <c r="V16" s="13">
        <f t="shared" si="19"/>
        <v>41715</v>
      </c>
      <c r="W16" s="13">
        <f t="shared" si="9"/>
        <v>41716</v>
      </c>
      <c r="X16" s="13">
        <f t="shared" si="10"/>
        <v>41717</v>
      </c>
      <c r="Y16" s="13">
        <f t="shared" si="11"/>
        <v>41718</v>
      </c>
      <c r="Z16" s="13">
        <f t="shared" si="12"/>
        <v>41719</v>
      </c>
      <c r="AA16" s="13">
        <f t="shared" si="13"/>
        <v>41720</v>
      </c>
    </row>
    <row r="17" spans="2:27" s="4" customFormat="1" x14ac:dyDescent="0.2">
      <c r="B17" s="10">
        <f t="shared" si="0"/>
        <v>5</v>
      </c>
      <c r="C17" s="13">
        <f t="shared" si="14"/>
        <v>41665</v>
      </c>
      <c r="D17" s="13">
        <f t="shared" si="15"/>
        <v>41666</v>
      </c>
      <c r="E17" s="13">
        <f t="shared" si="15"/>
        <v>41667</v>
      </c>
      <c r="F17" s="13">
        <f t="shared" si="15"/>
        <v>41668</v>
      </c>
      <c r="G17" s="13">
        <f t="shared" si="15"/>
        <v>41669</v>
      </c>
      <c r="H17" s="13">
        <f t="shared" si="15"/>
        <v>41670</v>
      </c>
      <c r="I17" s="13" t="str">
        <f t="shared" si="15"/>
        <v/>
      </c>
      <c r="K17" s="10">
        <f t="shared" si="1"/>
        <v>9</v>
      </c>
      <c r="L17" s="13">
        <f t="shared" si="16"/>
        <v>41693</v>
      </c>
      <c r="M17" s="13">
        <f t="shared" si="17"/>
        <v>41694</v>
      </c>
      <c r="N17" s="13">
        <f t="shared" si="4"/>
        <v>41695</v>
      </c>
      <c r="O17" s="13">
        <f t="shared" si="5"/>
        <v>41696</v>
      </c>
      <c r="P17" s="13">
        <f t="shared" si="6"/>
        <v>41697</v>
      </c>
      <c r="Q17" s="13">
        <f t="shared" si="7"/>
        <v>41698</v>
      </c>
      <c r="R17" s="13" t="str">
        <f t="shared" si="8"/>
        <v/>
      </c>
      <c r="T17" s="10">
        <f t="shared" si="2"/>
        <v>13</v>
      </c>
      <c r="U17" s="13">
        <f t="shared" si="18"/>
        <v>41721</v>
      </c>
      <c r="V17" s="13">
        <f t="shared" si="19"/>
        <v>41722</v>
      </c>
      <c r="W17" s="13">
        <f t="shared" si="9"/>
        <v>41723</v>
      </c>
      <c r="X17" s="13">
        <f t="shared" si="10"/>
        <v>41724</v>
      </c>
      <c r="Y17" s="13">
        <f t="shared" si="11"/>
        <v>41725</v>
      </c>
      <c r="Z17" s="13">
        <f t="shared" si="12"/>
        <v>41726</v>
      </c>
      <c r="AA17" s="13">
        <f t="shared" si="13"/>
        <v>41727</v>
      </c>
    </row>
    <row r="18" spans="2:27" s="4" customFormat="1" x14ac:dyDescent="0.2">
      <c r="B18" s="11" t="str">
        <f t="shared" si="0"/>
        <v/>
      </c>
      <c r="C18" s="13" t="str">
        <f t="shared" si="14"/>
        <v/>
      </c>
      <c r="D18" s="13" t="str">
        <f t="shared" si="15"/>
        <v/>
      </c>
      <c r="E18" s="13" t="str">
        <f t="shared" si="15"/>
        <v/>
      </c>
      <c r="F18" s="13" t="str">
        <f t="shared" si="15"/>
        <v/>
      </c>
      <c r="G18" s="13" t="str">
        <f t="shared" si="15"/>
        <v/>
      </c>
      <c r="H18" s="13" t="str">
        <f t="shared" si="15"/>
        <v/>
      </c>
      <c r="I18" s="13" t="str">
        <f t="shared" si="15"/>
        <v/>
      </c>
      <c r="K18" s="11" t="str">
        <f t="shared" si="1"/>
        <v/>
      </c>
      <c r="L18" s="13" t="str">
        <f t="shared" si="16"/>
        <v/>
      </c>
      <c r="M18" s="13" t="str">
        <f t="shared" si="17"/>
        <v/>
      </c>
      <c r="N18" s="13" t="str">
        <f t="shared" si="4"/>
        <v/>
      </c>
      <c r="O18" s="13" t="str">
        <f t="shared" si="5"/>
        <v/>
      </c>
      <c r="P18" s="13" t="str">
        <f t="shared" si="6"/>
        <v/>
      </c>
      <c r="Q18" s="13" t="str">
        <f t="shared" si="7"/>
        <v/>
      </c>
      <c r="R18" s="13" t="str">
        <f t="shared" si="8"/>
        <v/>
      </c>
      <c r="T18" s="11">
        <f t="shared" si="2"/>
        <v>14</v>
      </c>
      <c r="U18" s="13">
        <f t="shared" si="18"/>
        <v>41728</v>
      </c>
      <c r="V18" s="13">
        <f t="shared" si="19"/>
        <v>41729</v>
      </c>
      <c r="W18" s="13" t="str">
        <f t="shared" si="9"/>
        <v/>
      </c>
      <c r="X18" s="13" t="str">
        <f t="shared" si="10"/>
        <v/>
      </c>
      <c r="Y18" s="13" t="str">
        <f t="shared" si="11"/>
        <v/>
      </c>
      <c r="Z18" s="13" t="str">
        <f t="shared" si="12"/>
        <v/>
      </c>
      <c r="AA18" s="13" t="str">
        <f t="shared" si="13"/>
        <v/>
      </c>
    </row>
    <row r="19" spans="2:27" s="4" customFormat="1" x14ac:dyDescent="0.2"/>
    <row r="20" spans="2:27" s="4" customFormat="1" ht="15.75" x14ac:dyDescent="0.2">
      <c r="B20" s="19">
        <f>DATE(YEAR(T11+35),MONTH(T11+35),1)</f>
        <v>41730</v>
      </c>
      <c r="C20" s="19"/>
      <c r="D20" s="19"/>
      <c r="E20" s="19"/>
      <c r="F20" s="19"/>
      <c r="G20" s="19"/>
      <c r="H20" s="19"/>
      <c r="I20" s="19"/>
      <c r="K20" s="19">
        <f>DATE(YEAR(B20+35),MONTH(B20+35),1)</f>
        <v>41760</v>
      </c>
      <c r="L20" s="19"/>
      <c r="M20" s="19"/>
      <c r="N20" s="19"/>
      <c r="O20" s="19"/>
      <c r="P20" s="19"/>
      <c r="Q20" s="19"/>
      <c r="R20" s="19"/>
      <c r="T20" s="19">
        <f>DATE(YEAR(K20+35),MONTH(K20+35),1)</f>
        <v>41791</v>
      </c>
      <c r="U20" s="19"/>
      <c r="V20" s="19"/>
      <c r="W20" s="19"/>
      <c r="X20" s="19"/>
      <c r="Y20" s="19"/>
      <c r="Z20" s="19"/>
      <c r="AA20" s="19"/>
    </row>
    <row r="21" spans="2:27" s="4" customFormat="1" x14ac:dyDescent="0.2">
      <c r="B21" s="5" t="s">
        <v>5</v>
      </c>
      <c r="C21" s="5" t="str">
        <f>CHOOSE(1+MOD($A$6+1-2,7),"Su","M","Tu","W","Th","F","Sa")</f>
        <v>Su</v>
      </c>
      <c r="D21" s="5" t="str">
        <f>CHOOSE(1+MOD($A$6+2-2,7),"Su","M","Tu","W","Th","F","Sa")</f>
        <v>M</v>
      </c>
      <c r="E21" s="5" t="str">
        <f>CHOOSE(1+MOD($A$6+3-2,7),"Su","M","Tu","W","Th","F","Sa")</f>
        <v>Tu</v>
      </c>
      <c r="F21" s="5" t="str">
        <f>CHOOSE(1+MOD($A$6+4-2,7),"Su","M","Tu","W","Th","F","Sa")</f>
        <v>W</v>
      </c>
      <c r="G21" s="5" t="str">
        <f>CHOOSE(1+MOD($A$6+5-2,7),"Su","M","Tu","W","Th","F","Sa")</f>
        <v>Th</v>
      </c>
      <c r="H21" s="5" t="str">
        <f>CHOOSE(1+MOD($A$6+6-2,7),"Su","M","Tu","W","Th","F","Sa")</f>
        <v>F</v>
      </c>
      <c r="I21" s="5" t="str">
        <f>CHOOSE(1+MOD($A$6+7-2,7),"Su","M","Tu","W","Th","F","Sa")</f>
        <v>Sa</v>
      </c>
      <c r="K21" s="5" t="s">
        <v>5</v>
      </c>
      <c r="L21" s="5" t="str">
        <f>CHOOSE(1+MOD($A$6+1-2,7),"Su","M","Tu","W","Th","F","Sa")</f>
        <v>Su</v>
      </c>
      <c r="M21" s="5" t="str">
        <f>CHOOSE(1+MOD($A$6+2-2,7),"Su","M","Tu","W","Th","F","Sa")</f>
        <v>M</v>
      </c>
      <c r="N21" s="5" t="str">
        <f>CHOOSE(1+MOD($A$6+3-2,7),"Su","M","Tu","W","Th","F","Sa")</f>
        <v>Tu</v>
      </c>
      <c r="O21" s="5" t="str">
        <f>CHOOSE(1+MOD($A$6+4-2,7),"Su","M","Tu","W","Th","F","Sa")</f>
        <v>W</v>
      </c>
      <c r="P21" s="5" t="str">
        <f>CHOOSE(1+MOD($A$6+5-2,7),"Su","M","Tu","W","Th","F","Sa")</f>
        <v>Th</v>
      </c>
      <c r="Q21" s="5" t="str">
        <f>CHOOSE(1+MOD($A$6+6-2,7),"Su","M","Tu","W","Th","F","Sa")</f>
        <v>F</v>
      </c>
      <c r="R21" s="5" t="str">
        <f>CHOOSE(1+MOD($A$6+7-2,7),"Su","M","Tu","W","Th","F","Sa")</f>
        <v>Sa</v>
      </c>
      <c r="T21" s="5" t="s">
        <v>5</v>
      </c>
      <c r="U21" s="5" t="str">
        <f>CHOOSE(1+MOD($A$6+1-2,7),"Su","M","Tu","W","Th","F","Sa")</f>
        <v>Su</v>
      </c>
      <c r="V21" s="5" t="str">
        <f>CHOOSE(1+MOD($A$6+2-2,7),"Su","M","Tu","W","Th","F","Sa")</f>
        <v>M</v>
      </c>
      <c r="W21" s="5" t="str">
        <f>CHOOSE(1+MOD($A$6+3-2,7),"Su","M","Tu","W","Th","F","Sa")</f>
        <v>Tu</v>
      </c>
      <c r="X21" s="5" t="str">
        <f>CHOOSE(1+MOD($A$6+4-2,7),"Su","M","Tu","W","Th","F","Sa")</f>
        <v>W</v>
      </c>
      <c r="Y21" s="5" t="str">
        <f>CHOOSE(1+MOD($A$6+5-2,7),"Su","M","Tu","W","Th","F","Sa")</f>
        <v>Th</v>
      </c>
      <c r="Z21" s="5" t="str">
        <f>CHOOSE(1+MOD($A$6+6-2,7),"Su","M","Tu","W","Th","F","Sa")</f>
        <v>F</v>
      </c>
      <c r="AA21" s="5" t="str">
        <f>CHOOSE(1+MOD($A$6+7-2,7),"Su","M","Tu","W","Th","F","Sa")</f>
        <v>Sa</v>
      </c>
    </row>
    <row r="22" spans="2:27" s="4" customFormat="1" x14ac:dyDescent="0.2">
      <c r="B22" s="10">
        <f t="shared" ref="B22:B27" si="20">IF(AND(C22="",I22=""),"",IF(weeknumopt="US",WEEKNUM(MAX(C22:I22),$A$6),1+INT((MAX(C22:I22)-DATE(YEAR(MAX(C22:I22)+4-WEEKDAY(MAX(C22:I22)+6)),1,5)+WEEKDAY(DATE(YEAR(MAX(C22:I22)+4-WEEKDAY(MAX(C22:I22)+6)),1,3)))/7)))</f>
        <v>14</v>
      </c>
      <c r="C22" s="12" t="str">
        <f>IF(WEEKDAY(B20,1)=$A$6,B20,"")</f>
        <v/>
      </c>
      <c r="D22" s="12" t="str">
        <f>IF(C22="",IF(WEEKDAY(B20,1)=MOD($A$6,7)+1,B20,""),C22+1)</f>
        <v/>
      </c>
      <c r="E22" s="12">
        <f>IF(D22="",IF(WEEKDAY(B20,1)=MOD($A$6+1,7)+1,B20,""),D22+1)</f>
        <v>41730</v>
      </c>
      <c r="F22" s="12">
        <f>IF(E22="",IF(WEEKDAY(B20,1)=MOD($A$6+2,7)+1,B20,""),E22+1)</f>
        <v>41731</v>
      </c>
      <c r="G22" s="12">
        <f>IF(F22="",IF(WEEKDAY(B20,1)=MOD($A$6+3,7)+1,B20,""),F22+1)</f>
        <v>41732</v>
      </c>
      <c r="H22" s="12">
        <f>IF(G22="",IF(WEEKDAY(B20,1)=MOD($A$6+4,7)+1,B20,""),G22+1)</f>
        <v>41733</v>
      </c>
      <c r="I22" s="12">
        <f>IF(H22="",IF(WEEKDAY(B20,1)=MOD($A$6+5,7)+1,B20,""),H22+1)</f>
        <v>41734</v>
      </c>
      <c r="K22" s="10">
        <f t="shared" ref="K22:K27" si="21">IF(AND(L22="",R22=""),"",IF(weeknumopt="US",WEEKNUM(MAX(L22:R22),$A$6),1+INT((MAX(L22:R22)-DATE(YEAR(MAX(L22:R22)+4-WEEKDAY(MAX(L22:R22)+6)),1,5)+WEEKDAY(DATE(YEAR(MAX(L22:R22)+4-WEEKDAY(MAX(L22:R22)+6)),1,3)))/7)))</f>
        <v>18</v>
      </c>
      <c r="L22" s="12" t="str">
        <f>IF(WEEKDAY(K20,1)=$A$6,K20,"")</f>
        <v/>
      </c>
      <c r="M22" s="12" t="str">
        <f>IF(L22="",IF(WEEKDAY(K20,1)=MOD($A$6,7)+1,K20,""),L22+1)</f>
        <v/>
      </c>
      <c r="N22" s="12" t="str">
        <f>IF(M22="",IF(WEEKDAY(K20,1)=MOD($A$6+1,7)+1,K20,""),M22+1)</f>
        <v/>
      </c>
      <c r="O22" s="12" t="str">
        <f>IF(N22="",IF(WEEKDAY(K20,1)=MOD($A$6+2,7)+1,K20,""),N22+1)</f>
        <v/>
      </c>
      <c r="P22" s="12">
        <f>IF(O22="",IF(WEEKDAY(K20,1)=MOD($A$6+3,7)+1,K20,""),O22+1)</f>
        <v>41760</v>
      </c>
      <c r="Q22" s="12">
        <f>IF(P22="",IF(WEEKDAY(K20,1)=MOD($A$6+4,7)+1,K20,""),P22+1)</f>
        <v>41761</v>
      </c>
      <c r="R22" s="12">
        <f>IF(Q22="",IF(WEEKDAY(K20,1)=MOD($A$6+5,7)+1,K20,""),Q22+1)</f>
        <v>41762</v>
      </c>
      <c r="T22" s="10">
        <f t="shared" ref="T22:T27" si="22">IF(AND(U22="",AA22=""),"",IF(weeknumopt="US",WEEKNUM(MAX(U22:AA22),$A$6),1+INT((MAX(U22:AA22)-DATE(YEAR(MAX(U22:AA22)+4-WEEKDAY(MAX(U22:AA22)+6)),1,5)+WEEKDAY(DATE(YEAR(MAX(U22:AA22)+4-WEEKDAY(MAX(U22:AA22)+6)),1,3)))/7)))</f>
        <v>23</v>
      </c>
      <c r="U22" s="12">
        <f>IF(WEEKDAY(T20,1)=$A$6,T20,"")</f>
        <v>41791</v>
      </c>
      <c r="V22" s="12">
        <f>IF(U22="",IF(WEEKDAY(T20,1)=MOD($A$6,7)+1,T20,""),U22+1)</f>
        <v>41792</v>
      </c>
      <c r="W22" s="12">
        <f>IF(V22="",IF(WEEKDAY(T20,1)=MOD($A$6+1,7)+1,T20,""),V22+1)</f>
        <v>41793</v>
      </c>
      <c r="X22" s="12">
        <f>IF(W22="",IF(WEEKDAY(T20,1)=MOD($A$6+2,7)+1,T20,""),W22+1)</f>
        <v>41794</v>
      </c>
      <c r="Y22" s="12">
        <f>IF(X22="",IF(WEEKDAY(T20,1)=MOD($A$6+3,7)+1,T20,""),X22+1)</f>
        <v>41795</v>
      </c>
      <c r="Z22" s="12">
        <f>IF(Y22="",IF(WEEKDAY(T20,1)=MOD($A$6+4,7)+1,T20,""),Y22+1)</f>
        <v>41796</v>
      </c>
      <c r="AA22" s="12">
        <f>IF(Z22="",IF(WEEKDAY(T20,1)=MOD($A$6+5,7)+1,T20,""),Z22+1)</f>
        <v>41797</v>
      </c>
    </row>
    <row r="23" spans="2:27" s="4" customFormat="1" x14ac:dyDescent="0.2">
      <c r="B23" s="10">
        <f t="shared" si="20"/>
        <v>15</v>
      </c>
      <c r="C23" s="13">
        <f>IF(I22="","",IF(MONTH(I22+1)&lt;&gt;MONTH(I22),"",I22+1))</f>
        <v>41735</v>
      </c>
      <c r="D23" s="13">
        <f>IF(C23="","",IF(MONTH(C23+1)&lt;&gt;MONTH(C23),"",C23+1))</f>
        <v>41736</v>
      </c>
      <c r="E23" s="13">
        <f t="shared" ref="E23:E27" si="23">IF(D23="","",IF(MONTH(D23+1)&lt;&gt;MONTH(D23),"",D23+1))</f>
        <v>41737</v>
      </c>
      <c r="F23" s="13">
        <f t="shared" ref="F23:F27" si="24">IF(E23="","",IF(MONTH(E23+1)&lt;&gt;MONTH(E23),"",E23+1))</f>
        <v>41738</v>
      </c>
      <c r="G23" s="13">
        <f t="shared" ref="G23:G27" si="25">IF(F23="","",IF(MONTH(F23+1)&lt;&gt;MONTH(F23),"",F23+1))</f>
        <v>41739</v>
      </c>
      <c r="H23" s="13">
        <f t="shared" ref="H23:H27" si="26">IF(G23="","",IF(MONTH(G23+1)&lt;&gt;MONTH(G23),"",G23+1))</f>
        <v>41740</v>
      </c>
      <c r="I23" s="13">
        <f t="shared" ref="I23:I27" si="27">IF(H23="","",IF(MONTH(H23+1)&lt;&gt;MONTH(H23),"",H23+1))</f>
        <v>41741</v>
      </c>
      <c r="K23" s="10">
        <f t="shared" si="21"/>
        <v>19</v>
      </c>
      <c r="L23" s="13">
        <f>IF(R22="","",IF(MONTH(R22+1)&lt;&gt;MONTH(R22),"",R22+1))</f>
        <v>41763</v>
      </c>
      <c r="M23" s="13">
        <f>IF(L23="","",IF(MONTH(L23+1)&lt;&gt;MONTH(L23),"",L23+1))</f>
        <v>41764</v>
      </c>
      <c r="N23" s="13">
        <f t="shared" ref="N23:N27" si="28">IF(M23="","",IF(MONTH(M23+1)&lt;&gt;MONTH(M23),"",M23+1))</f>
        <v>41765</v>
      </c>
      <c r="O23" s="13">
        <f t="shared" ref="O23:O27" si="29">IF(N23="","",IF(MONTH(N23+1)&lt;&gt;MONTH(N23),"",N23+1))</f>
        <v>41766</v>
      </c>
      <c r="P23" s="13">
        <f t="shared" ref="P23:P27" si="30">IF(O23="","",IF(MONTH(O23+1)&lt;&gt;MONTH(O23),"",O23+1))</f>
        <v>41767</v>
      </c>
      <c r="Q23" s="13">
        <f t="shared" ref="Q23:Q27" si="31">IF(P23="","",IF(MONTH(P23+1)&lt;&gt;MONTH(P23),"",P23+1))</f>
        <v>41768</v>
      </c>
      <c r="R23" s="13">
        <f t="shared" ref="R23:R27" si="32">IF(Q23="","",IF(MONTH(Q23+1)&lt;&gt;MONTH(Q23),"",Q23+1))</f>
        <v>41769</v>
      </c>
      <c r="T23" s="10">
        <f t="shared" si="22"/>
        <v>24</v>
      </c>
      <c r="U23" s="13">
        <f>IF(AA22="","",IF(MONTH(AA22+1)&lt;&gt;MONTH(AA22),"",AA22+1))</f>
        <v>41798</v>
      </c>
      <c r="V23" s="13">
        <f>IF(U23="","",IF(MONTH(U23+1)&lt;&gt;MONTH(U23),"",U23+1))</f>
        <v>41799</v>
      </c>
      <c r="W23" s="13">
        <f t="shared" ref="W23:W27" si="33">IF(V23="","",IF(MONTH(V23+1)&lt;&gt;MONTH(V23),"",V23+1))</f>
        <v>41800</v>
      </c>
      <c r="X23" s="13">
        <f t="shared" ref="X23:X27" si="34">IF(W23="","",IF(MONTH(W23+1)&lt;&gt;MONTH(W23),"",W23+1))</f>
        <v>41801</v>
      </c>
      <c r="Y23" s="13">
        <f t="shared" ref="Y23:Y27" si="35">IF(X23="","",IF(MONTH(X23+1)&lt;&gt;MONTH(X23),"",X23+1))</f>
        <v>41802</v>
      </c>
      <c r="Z23" s="13">
        <f t="shared" ref="Z23:Z27" si="36">IF(Y23="","",IF(MONTH(Y23+1)&lt;&gt;MONTH(Y23),"",Y23+1))</f>
        <v>41803</v>
      </c>
      <c r="AA23" s="13">
        <f t="shared" ref="AA23:AA27" si="37">IF(Z23="","",IF(MONTH(Z23+1)&lt;&gt;MONTH(Z23),"",Z23+1))</f>
        <v>41804</v>
      </c>
    </row>
    <row r="24" spans="2:27" s="4" customFormat="1" x14ac:dyDescent="0.2">
      <c r="B24" s="10">
        <f t="shared" si="20"/>
        <v>16</v>
      </c>
      <c r="C24" s="13">
        <f t="shared" ref="C24:C27" si="38">IF(I23="","",IF(MONTH(I23+1)&lt;&gt;MONTH(I23),"",I23+1))</f>
        <v>41742</v>
      </c>
      <c r="D24" s="13">
        <f t="shared" ref="D24:D27" si="39">IF(C24="","",IF(MONTH(C24+1)&lt;&gt;MONTH(C24),"",C24+1))</f>
        <v>41743</v>
      </c>
      <c r="E24" s="13">
        <f t="shared" si="23"/>
        <v>41744</v>
      </c>
      <c r="F24" s="13">
        <f t="shared" si="24"/>
        <v>41745</v>
      </c>
      <c r="G24" s="13">
        <f t="shared" si="25"/>
        <v>41746</v>
      </c>
      <c r="H24" s="13">
        <f t="shared" si="26"/>
        <v>41747</v>
      </c>
      <c r="I24" s="13">
        <f t="shared" si="27"/>
        <v>41748</v>
      </c>
      <c r="K24" s="10">
        <f t="shared" si="21"/>
        <v>20</v>
      </c>
      <c r="L24" s="13">
        <f t="shared" ref="L24:L27" si="40">IF(R23="","",IF(MONTH(R23+1)&lt;&gt;MONTH(R23),"",R23+1))</f>
        <v>41770</v>
      </c>
      <c r="M24" s="13">
        <f t="shared" ref="M24:M27" si="41">IF(L24="","",IF(MONTH(L24+1)&lt;&gt;MONTH(L24),"",L24+1))</f>
        <v>41771</v>
      </c>
      <c r="N24" s="13">
        <f t="shared" si="28"/>
        <v>41772</v>
      </c>
      <c r="O24" s="13">
        <f t="shared" si="29"/>
        <v>41773</v>
      </c>
      <c r="P24" s="13">
        <f t="shared" si="30"/>
        <v>41774</v>
      </c>
      <c r="Q24" s="13">
        <f t="shared" si="31"/>
        <v>41775</v>
      </c>
      <c r="R24" s="13">
        <f t="shared" si="32"/>
        <v>41776</v>
      </c>
      <c r="T24" s="10">
        <f t="shared" si="22"/>
        <v>25</v>
      </c>
      <c r="U24" s="13">
        <f t="shared" ref="U24:U27" si="42">IF(AA23="","",IF(MONTH(AA23+1)&lt;&gt;MONTH(AA23),"",AA23+1))</f>
        <v>41805</v>
      </c>
      <c r="V24" s="13">
        <f t="shared" ref="V24:V27" si="43">IF(U24="","",IF(MONTH(U24+1)&lt;&gt;MONTH(U24),"",U24+1))</f>
        <v>41806</v>
      </c>
      <c r="W24" s="13">
        <f t="shared" si="33"/>
        <v>41807</v>
      </c>
      <c r="X24" s="13">
        <f t="shared" si="34"/>
        <v>41808</v>
      </c>
      <c r="Y24" s="13">
        <f t="shared" si="35"/>
        <v>41809</v>
      </c>
      <c r="Z24" s="13">
        <f t="shared" si="36"/>
        <v>41810</v>
      </c>
      <c r="AA24" s="13">
        <f t="shared" si="37"/>
        <v>41811</v>
      </c>
    </row>
    <row r="25" spans="2:27" s="4" customFormat="1" x14ac:dyDescent="0.2">
      <c r="B25" s="10">
        <f t="shared" si="20"/>
        <v>17</v>
      </c>
      <c r="C25" s="13">
        <f t="shared" si="38"/>
        <v>41749</v>
      </c>
      <c r="D25" s="13">
        <f t="shared" si="39"/>
        <v>41750</v>
      </c>
      <c r="E25" s="13">
        <f t="shared" si="23"/>
        <v>41751</v>
      </c>
      <c r="F25" s="13">
        <f t="shared" si="24"/>
        <v>41752</v>
      </c>
      <c r="G25" s="13">
        <f t="shared" si="25"/>
        <v>41753</v>
      </c>
      <c r="H25" s="13">
        <f t="shared" si="26"/>
        <v>41754</v>
      </c>
      <c r="I25" s="13">
        <f t="shared" si="27"/>
        <v>41755</v>
      </c>
      <c r="K25" s="10">
        <f t="shared" si="21"/>
        <v>21</v>
      </c>
      <c r="L25" s="13">
        <f t="shared" si="40"/>
        <v>41777</v>
      </c>
      <c r="M25" s="13">
        <f t="shared" si="41"/>
        <v>41778</v>
      </c>
      <c r="N25" s="13">
        <f t="shared" si="28"/>
        <v>41779</v>
      </c>
      <c r="O25" s="13">
        <f t="shared" si="29"/>
        <v>41780</v>
      </c>
      <c r="P25" s="13">
        <f t="shared" si="30"/>
        <v>41781</v>
      </c>
      <c r="Q25" s="13">
        <f t="shared" si="31"/>
        <v>41782</v>
      </c>
      <c r="R25" s="13">
        <f t="shared" si="32"/>
        <v>41783</v>
      </c>
      <c r="T25" s="10">
        <f t="shared" si="22"/>
        <v>26</v>
      </c>
      <c r="U25" s="13">
        <f t="shared" si="42"/>
        <v>41812</v>
      </c>
      <c r="V25" s="13">
        <f t="shared" si="43"/>
        <v>41813</v>
      </c>
      <c r="W25" s="13">
        <f t="shared" si="33"/>
        <v>41814</v>
      </c>
      <c r="X25" s="13">
        <f t="shared" si="34"/>
        <v>41815</v>
      </c>
      <c r="Y25" s="13">
        <f t="shared" si="35"/>
        <v>41816</v>
      </c>
      <c r="Z25" s="13">
        <f t="shared" si="36"/>
        <v>41817</v>
      </c>
      <c r="AA25" s="13">
        <f t="shared" si="37"/>
        <v>41818</v>
      </c>
    </row>
    <row r="26" spans="2:27" s="4" customFormat="1" x14ac:dyDescent="0.2">
      <c r="B26" s="10">
        <f t="shared" si="20"/>
        <v>18</v>
      </c>
      <c r="C26" s="13">
        <f t="shared" si="38"/>
        <v>41756</v>
      </c>
      <c r="D26" s="13">
        <f t="shared" si="39"/>
        <v>41757</v>
      </c>
      <c r="E26" s="13">
        <f t="shared" si="23"/>
        <v>41758</v>
      </c>
      <c r="F26" s="13">
        <f t="shared" si="24"/>
        <v>41759</v>
      </c>
      <c r="G26" s="13" t="str">
        <f t="shared" si="25"/>
        <v/>
      </c>
      <c r="H26" s="13" t="str">
        <f t="shared" si="26"/>
        <v/>
      </c>
      <c r="I26" s="13" t="str">
        <f t="shared" si="27"/>
        <v/>
      </c>
      <c r="K26" s="10">
        <f t="shared" si="21"/>
        <v>22</v>
      </c>
      <c r="L26" s="13">
        <f t="shared" si="40"/>
        <v>41784</v>
      </c>
      <c r="M26" s="13">
        <f t="shared" si="41"/>
        <v>41785</v>
      </c>
      <c r="N26" s="13">
        <f t="shared" si="28"/>
        <v>41786</v>
      </c>
      <c r="O26" s="13">
        <f t="shared" si="29"/>
        <v>41787</v>
      </c>
      <c r="P26" s="13">
        <f t="shared" si="30"/>
        <v>41788</v>
      </c>
      <c r="Q26" s="13">
        <f t="shared" si="31"/>
        <v>41789</v>
      </c>
      <c r="R26" s="13">
        <f t="shared" si="32"/>
        <v>41790</v>
      </c>
      <c r="T26" s="10">
        <f t="shared" si="22"/>
        <v>27</v>
      </c>
      <c r="U26" s="13">
        <f t="shared" si="42"/>
        <v>41819</v>
      </c>
      <c r="V26" s="13">
        <f t="shared" si="43"/>
        <v>41820</v>
      </c>
      <c r="W26" s="13" t="str">
        <f t="shared" si="33"/>
        <v/>
      </c>
      <c r="X26" s="13" t="str">
        <f t="shared" si="34"/>
        <v/>
      </c>
      <c r="Y26" s="13" t="str">
        <f t="shared" si="35"/>
        <v/>
      </c>
      <c r="Z26" s="13" t="str">
        <f t="shared" si="36"/>
        <v/>
      </c>
      <c r="AA26" s="13" t="str">
        <f t="shared" si="37"/>
        <v/>
      </c>
    </row>
    <row r="27" spans="2:27" s="4" customFormat="1" x14ac:dyDescent="0.2">
      <c r="B27" s="11" t="str">
        <f t="shared" si="20"/>
        <v/>
      </c>
      <c r="C27" s="13" t="str">
        <f t="shared" si="38"/>
        <v/>
      </c>
      <c r="D27" s="13" t="str">
        <f t="shared" si="39"/>
        <v/>
      </c>
      <c r="E27" s="13" t="str">
        <f t="shared" si="23"/>
        <v/>
      </c>
      <c r="F27" s="13" t="str">
        <f t="shared" si="24"/>
        <v/>
      </c>
      <c r="G27" s="13" t="str">
        <f t="shared" si="25"/>
        <v/>
      </c>
      <c r="H27" s="13" t="str">
        <f t="shared" si="26"/>
        <v/>
      </c>
      <c r="I27" s="13" t="str">
        <f t="shared" si="27"/>
        <v/>
      </c>
      <c r="K27" s="11" t="str">
        <f t="shared" si="21"/>
        <v/>
      </c>
      <c r="L27" s="13" t="str">
        <f t="shared" si="40"/>
        <v/>
      </c>
      <c r="M27" s="13" t="str">
        <f t="shared" si="41"/>
        <v/>
      </c>
      <c r="N27" s="13" t="str">
        <f t="shared" si="28"/>
        <v/>
      </c>
      <c r="O27" s="13" t="str">
        <f t="shared" si="29"/>
        <v/>
      </c>
      <c r="P27" s="13" t="str">
        <f t="shared" si="30"/>
        <v/>
      </c>
      <c r="Q27" s="13" t="str">
        <f t="shared" si="31"/>
        <v/>
      </c>
      <c r="R27" s="13" t="str">
        <f t="shared" si="32"/>
        <v/>
      </c>
      <c r="T27" s="11" t="str">
        <f t="shared" si="22"/>
        <v/>
      </c>
      <c r="U27" s="13" t="str">
        <f t="shared" si="42"/>
        <v/>
      </c>
      <c r="V27" s="13" t="str">
        <f t="shared" si="43"/>
        <v/>
      </c>
      <c r="W27" s="13" t="str">
        <f t="shared" si="33"/>
        <v/>
      </c>
      <c r="X27" s="13" t="str">
        <f t="shared" si="34"/>
        <v/>
      </c>
      <c r="Y27" s="13" t="str">
        <f t="shared" si="35"/>
        <v/>
      </c>
      <c r="Z27" s="13" t="str">
        <f t="shared" si="36"/>
        <v/>
      </c>
      <c r="AA27" s="13" t="str">
        <f t="shared" si="37"/>
        <v/>
      </c>
    </row>
    <row r="28" spans="2:27" s="4" customFormat="1" x14ac:dyDescent="0.2"/>
    <row r="29" spans="2:27" s="4" customFormat="1" ht="15.75" x14ac:dyDescent="0.2">
      <c r="B29" s="19">
        <f>DATE(YEAR(T20+35),MONTH(T20+35),1)</f>
        <v>41821</v>
      </c>
      <c r="C29" s="19"/>
      <c r="D29" s="19"/>
      <c r="E29" s="19"/>
      <c r="F29" s="19"/>
      <c r="G29" s="19"/>
      <c r="H29" s="19"/>
      <c r="I29" s="19"/>
      <c r="K29" s="19">
        <f>DATE(YEAR(B29+35),MONTH(B29+35),1)</f>
        <v>41852</v>
      </c>
      <c r="L29" s="19"/>
      <c r="M29" s="19"/>
      <c r="N29" s="19"/>
      <c r="O29" s="19"/>
      <c r="P29" s="19"/>
      <c r="Q29" s="19"/>
      <c r="R29" s="19"/>
      <c r="T29" s="19">
        <f>DATE(YEAR(K29+35),MONTH(K29+35),1)</f>
        <v>41883</v>
      </c>
      <c r="U29" s="19"/>
      <c r="V29" s="19"/>
      <c r="W29" s="19"/>
      <c r="X29" s="19"/>
      <c r="Y29" s="19"/>
      <c r="Z29" s="19"/>
      <c r="AA29" s="19"/>
    </row>
    <row r="30" spans="2:27" s="4" customFormat="1" x14ac:dyDescent="0.2">
      <c r="B30" s="5" t="s">
        <v>5</v>
      </c>
      <c r="C30" s="5" t="str">
        <f>CHOOSE(1+MOD($A$6+1-2,7),"Su","M","Tu","W","Th","F","Sa")</f>
        <v>Su</v>
      </c>
      <c r="D30" s="5" t="str">
        <f>CHOOSE(1+MOD($A$6+2-2,7),"Su","M","Tu","W","Th","F","Sa")</f>
        <v>M</v>
      </c>
      <c r="E30" s="5" t="str">
        <f>CHOOSE(1+MOD($A$6+3-2,7),"Su","M","Tu","W","Th","F","Sa")</f>
        <v>Tu</v>
      </c>
      <c r="F30" s="5" t="str">
        <f>CHOOSE(1+MOD($A$6+4-2,7),"Su","M","Tu","W","Th","F","Sa")</f>
        <v>W</v>
      </c>
      <c r="G30" s="5" t="str">
        <f>CHOOSE(1+MOD($A$6+5-2,7),"Su","M","Tu","W","Th","F","Sa")</f>
        <v>Th</v>
      </c>
      <c r="H30" s="5" t="str">
        <f>CHOOSE(1+MOD($A$6+6-2,7),"Su","M","Tu","W","Th","F","Sa")</f>
        <v>F</v>
      </c>
      <c r="I30" s="5" t="str">
        <f>CHOOSE(1+MOD($A$6+7-2,7),"Su","M","Tu","W","Th","F","Sa")</f>
        <v>Sa</v>
      </c>
      <c r="K30" s="5" t="s">
        <v>5</v>
      </c>
      <c r="L30" s="5" t="str">
        <f>CHOOSE(1+MOD($A$6+1-2,7),"Su","M","Tu","W","Th","F","Sa")</f>
        <v>Su</v>
      </c>
      <c r="M30" s="5" t="str">
        <f>CHOOSE(1+MOD($A$6+2-2,7),"Su","M","Tu","W","Th","F","Sa")</f>
        <v>M</v>
      </c>
      <c r="N30" s="5" t="str">
        <f>CHOOSE(1+MOD($A$6+3-2,7),"Su","M","Tu","W","Th","F","Sa")</f>
        <v>Tu</v>
      </c>
      <c r="O30" s="5" t="str">
        <f>CHOOSE(1+MOD($A$6+4-2,7),"Su","M","Tu","W","Th","F","Sa")</f>
        <v>W</v>
      </c>
      <c r="P30" s="5" t="str">
        <f>CHOOSE(1+MOD($A$6+5-2,7),"Su","M","Tu","W","Th","F","Sa")</f>
        <v>Th</v>
      </c>
      <c r="Q30" s="5" t="str">
        <f>CHOOSE(1+MOD($A$6+6-2,7),"Su","M","Tu","W","Th","F","Sa")</f>
        <v>F</v>
      </c>
      <c r="R30" s="5" t="str">
        <f>CHOOSE(1+MOD($A$6+7-2,7),"Su","M","Tu","W","Th","F","Sa")</f>
        <v>Sa</v>
      </c>
      <c r="T30" s="5" t="s">
        <v>5</v>
      </c>
      <c r="U30" s="5" t="str">
        <f>CHOOSE(1+MOD($A$6+1-2,7),"Su","M","Tu","W","Th","F","Sa")</f>
        <v>Su</v>
      </c>
      <c r="V30" s="5" t="str">
        <f>CHOOSE(1+MOD($A$6+2-2,7),"Su","M","Tu","W","Th","F","Sa")</f>
        <v>M</v>
      </c>
      <c r="W30" s="5" t="str">
        <f>CHOOSE(1+MOD($A$6+3-2,7),"Su","M","Tu","W","Th","F","Sa")</f>
        <v>Tu</v>
      </c>
      <c r="X30" s="5" t="str">
        <f>CHOOSE(1+MOD($A$6+4-2,7),"Su","M","Tu","W","Th","F","Sa")</f>
        <v>W</v>
      </c>
      <c r="Y30" s="5" t="str">
        <f>CHOOSE(1+MOD($A$6+5-2,7),"Su","M","Tu","W","Th","F","Sa")</f>
        <v>Th</v>
      </c>
      <c r="Z30" s="5" t="str">
        <f>CHOOSE(1+MOD($A$6+6-2,7),"Su","M","Tu","W","Th","F","Sa")</f>
        <v>F</v>
      </c>
      <c r="AA30" s="5" t="str">
        <f>CHOOSE(1+MOD($A$6+7-2,7),"Su","M","Tu","W","Th","F","Sa")</f>
        <v>Sa</v>
      </c>
    </row>
    <row r="31" spans="2:27" s="4" customFormat="1" x14ac:dyDescent="0.2">
      <c r="B31" s="10">
        <f t="shared" ref="B31:B36" si="44">IF(AND(C31="",I31=""),"",IF(weeknumopt="US",WEEKNUM(MAX(C31:I31),$A$6),1+INT((MAX(C31:I31)-DATE(YEAR(MAX(C31:I31)+4-WEEKDAY(MAX(C31:I31)+6)),1,5)+WEEKDAY(DATE(YEAR(MAX(C31:I31)+4-WEEKDAY(MAX(C31:I31)+6)),1,3)))/7)))</f>
        <v>27</v>
      </c>
      <c r="C31" s="12" t="str">
        <f>IF(WEEKDAY(B29,1)=$A$6,B29,"")</f>
        <v/>
      </c>
      <c r="D31" s="12" t="str">
        <f>IF(C31="",IF(WEEKDAY(B29,1)=MOD($A$6,7)+1,B29,""),C31+1)</f>
        <v/>
      </c>
      <c r="E31" s="12">
        <f>IF(D31="",IF(WEEKDAY(B29,1)=MOD($A$6+1,7)+1,B29,""),D31+1)</f>
        <v>41821</v>
      </c>
      <c r="F31" s="12">
        <f>IF(E31="",IF(WEEKDAY(B29,1)=MOD($A$6+2,7)+1,B29,""),E31+1)</f>
        <v>41822</v>
      </c>
      <c r="G31" s="12">
        <f>IF(F31="",IF(WEEKDAY(B29,1)=MOD($A$6+3,7)+1,B29,""),F31+1)</f>
        <v>41823</v>
      </c>
      <c r="H31" s="12">
        <f>IF(G31="",IF(WEEKDAY(B29,1)=MOD($A$6+4,7)+1,B29,""),G31+1)</f>
        <v>41824</v>
      </c>
      <c r="I31" s="12">
        <f>IF(H31="",IF(WEEKDAY(B29,1)=MOD($A$6+5,7)+1,B29,""),H31+1)</f>
        <v>41825</v>
      </c>
      <c r="K31" s="10">
        <f t="shared" ref="K31:K36" si="45">IF(AND(L31="",R31=""),"",IF(weeknumopt="US",WEEKNUM(MAX(L31:R31),$A$6),1+INT((MAX(L31:R31)-DATE(YEAR(MAX(L31:R31)+4-WEEKDAY(MAX(L31:R31)+6)),1,5)+WEEKDAY(DATE(YEAR(MAX(L31:R31)+4-WEEKDAY(MAX(L31:R31)+6)),1,3)))/7)))</f>
        <v>31</v>
      </c>
      <c r="L31" s="12" t="str">
        <f>IF(WEEKDAY(K29,1)=$A$6,K29,"")</f>
        <v/>
      </c>
      <c r="M31" s="12" t="str">
        <f>IF(L31="",IF(WEEKDAY(K29,1)=MOD($A$6,7)+1,K29,""),L31+1)</f>
        <v/>
      </c>
      <c r="N31" s="12" t="str">
        <f>IF(M31="",IF(WEEKDAY(K29,1)=MOD($A$6+1,7)+1,K29,""),M31+1)</f>
        <v/>
      </c>
      <c r="O31" s="12" t="str">
        <f>IF(N31="",IF(WEEKDAY(K29,1)=MOD($A$6+2,7)+1,K29,""),N31+1)</f>
        <v/>
      </c>
      <c r="P31" s="12" t="str">
        <f>IF(O31="",IF(WEEKDAY(K29,1)=MOD($A$6+3,7)+1,K29,""),O31+1)</f>
        <v/>
      </c>
      <c r="Q31" s="12">
        <f>IF(P31="",IF(WEEKDAY(K29,1)=MOD($A$6+4,7)+1,K29,""),P31+1)</f>
        <v>41852</v>
      </c>
      <c r="R31" s="12">
        <f>IF(Q31="",IF(WEEKDAY(K29,1)=MOD($A$6+5,7)+1,K29,""),Q31+1)</f>
        <v>41853</v>
      </c>
      <c r="T31" s="10">
        <f t="shared" ref="T31:T36" si="46">IF(AND(U31="",AA31=""),"",IF(weeknumopt="US",WEEKNUM(MAX(U31:AA31),$A$6),1+INT((MAX(U31:AA31)-DATE(YEAR(MAX(U31:AA31)+4-WEEKDAY(MAX(U31:AA31)+6)),1,5)+WEEKDAY(DATE(YEAR(MAX(U31:AA31)+4-WEEKDAY(MAX(U31:AA31)+6)),1,3)))/7)))</f>
        <v>36</v>
      </c>
      <c r="U31" s="12" t="str">
        <f>IF(WEEKDAY(T29,1)=$A$6,T29,"")</f>
        <v/>
      </c>
      <c r="V31" s="12">
        <f>IF(U31="",IF(WEEKDAY(T29,1)=MOD($A$6,7)+1,T29,""),U31+1)</f>
        <v>41883</v>
      </c>
      <c r="W31" s="12">
        <f>IF(V31="",IF(WEEKDAY(T29,1)=MOD($A$6+1,7)+1,T29,""),V31+1)</f>
        <v>41884</v>
      </c>
      <c r="X31" s="12">
        <f>IF(W31="",IF(WEEKDAY(T29,1)=MOD($A$6+2,7)+1,T29,""),W31+1)</f>
        <v>41885</v>
      </c>
      <c r="Y31" s="12">
        <f>IF(X31="",IF(WEEKDAY(T29,1)=MOD($A$6+3,7)+1,T29,""),X31+1)</f>
        <v>41886</v>
      </c>
      <c r="Z31" s="12">
        <f>IF(Y31="",IF(WEEKDAY(T29,1)=MOD($A$6+4,7)+1,T29,""),Y31+1)</f>
        <v>41887</v>
      </c>
      <c r="AA31" s="12">
        <f>IF(Z31="",IF(WEEKDAY(T29,1)=MOD($A$6+5,7)+1,T29,""),Z31+1)</f>
        <v>41888</v>
      </c>
    </row>
    <row r="32" spans="2:27" s="4" customFormat="1" x14ac:dyDescent="0.2">
      <c r="B32" s="10">
        <f t="shared" si="44"/>
        <v>28</v>
      </c>
      <c r="C32" s="13">
        <f>IF(I31="","",IF(MONTH(I31+1)&lt;&gt;MONTH(I31),"",I31+1))</f>
        <v>41826</v>
      </c>
      <c r="D32" s="13">
        <f>IF(C32="","",IF(MONTH(C32+1)&lt;&gt;MONTH(C32),"",C32+1))</f>
        <v>41827</v>
      </c>
      <c r="E32" s="13">
        <f t="shared" ref="E32:E36" si="47">IF(D32="","",IF(MONTH(D32+1)&lt;&gt;MONTH(D32),"",D32+1))</f>
        <v>41828</v>
      </c>
      <c r="F32" s="13">
        <f t="shared" ref="F32:F36" si="48">IF(E32="","",IF(MONTH(E32+1)&lt;&gt;MONTH(E32),"",E32+1))</f>
        <v>41829</v>
      </c>
      <c r="G32" s="13">
        <f t="shared" ref="G32:G36" si="49">IF(F32="","",IF(MONTH(F32+1)&lt;&gt;MONTH(F32),"",F32+1))</f>
        <v>41830</v>
      </c>
      <c r="H32" s="13">
        <f t="shared" ref="H32:H36" si="50">IF(G32="","",IF(MONTH(G32+1)&lt;&gt;MONTH(G32),"",G32+1))</f>
        <v>41831</v>
      </c>
      <c r="I32" s="13">
        <f t="shared" ref="I32:I36" si="51">IF(H32="","",IF(MONTH(H32+1)&lt;&gt;MONTH(H32),"",H32+1))</f>
        <v>41832</v>
      </c>
      <c r="K32" s="10">
        <f t="shared" si="45"/>
        <v>32</v>
      </c>
      <c r="L32" s="13">
        <f>IF(R31="","",IF(MONTH(R31+1)&lt;&gt;MONTH(R31),"",R31+1))</f>
        <v>41854</v>
      </c>
      <c r="M32" s="13">
        <f>IF(L32="","",IF(MONTH(L32+1)&lt;&gt;MONTH(L32),"",L32+1))</f>
        <v>41855</v>
      </c>
      <c r="N32" s="13">
        <f t="shared" ref="N32:N36" si="52">IF(M32="","",IF(MONTH(M32+1)&lt;&gt;MONTH(M32),"",M32+1))</f>
        <v>41856</v>
      </c>
      <c r="O32" s="13">
        <f t="shared" ref="O32:O36" si="53">IF(N32="","",IF(MONTH(N32+1)&lt;&gt;MONTH(N32),"",N32+1))</f>
        <v>41857</v>
      </c>
      <c r="P32" s="13">
        <f t="shared" ref="P32:P36" si="54">IF(O32="","",IF(MONTH(O32+1)&lt;&gt;MONTH(O32),"",O32+1))</f>
        <v>41858</v>
      </c>
      <c r="Q32" s="13">
        <f t="shared" ref="Q32:Q36" si="55">IF(P32="","",IF(MONTH(P32+1)&lt;&gt;MONTH(P32),"",P32+1))</f>
        <v>41859</v>
      </c>
      <c r="R32" s="13">
        <f t="shared" ref="R32:R36" si="56">IF(Q32="","",IF(MONTH(Q32+1)&lt;&gt;MONTH(Q32),"",Q32+1))</f>
        <v>41860</v>
      </c>
      <c r="T32" s="10">
        <f t="shared" si="46"/>
        <v>37</v>
      </c>
      <c r="U32" s="13">
        <f>IF(AA31="","",IF(MONTH(AA31+1)&lt;&gt;MONTH(AA31),"",AA31+1))</f>
        <v>41889</v>
      </c>
      <c r="V32" s="13">
        <f>IF(U32="","",IF(MONTH(U32+1)&lt;&gt;MONTH(U32),"",U32+1))</f>
        <v>41890</v>
      </c>
      <c r="W32" s="13">
        <f t="shared" ref="W32:W36" si="57">IF(V32="","",IF(MONTH(V32+1)&lt;&gt;MONTH(V32),"",V32+1))</f>
        <v>41891</v>
      </c>
      <c r="X32" s="13">
        <f t="shared" ref="X32:X36" si="58">IF(W32="","",IF(MONTH(W32+1)&lt;&gt;MONTH(W32),"",W32+1))</f>
        <v>41892</v>
      </c>
      <c r="Y32" s="13">
        <f t="shared" ref="Y32:Y36" si="59">IF(X32="","",IF(MONTH(X32+1)&lt;&gt;MONTH(X32),"",X32+1))</f>
        <v>41893</v>
      </c>
      <c r="Z32" s="13">
        <f t="shared" ref="Z32:Z36" si="60">IF(Y32="","",IF(MONTH(Y32+1)&lt;&gt;MONTH(Y32),"",Y32+1))</f>
        <v>41894</v>
      </c>
      <c r="AA32" s="13">
        <f t="shared" ref="AA32:AA36" si="61">IF(Z32="","",IF(MONTH(Z32+1)&lt;&gt;MONTH(Z32),"",Z32+1))</f>
        <v>41895</v>
      </c>
    </row>
    <row r="33" spans="2:27" s="4" customFormat="1" x14ac:dyDescent="0.2">
      <c r="B33" s="10">
        <f t="shared" si="44"/>
        <v>29</v>
      </c>
      <c r="C33" s="13">
        <f t="shared" ref="C33:C36" si="62">IF(I32="","",IF(MONTH(I32+1)&lt;&gt;MONTH(I32),"",I32+1))</f>
        <v>41833</v>
      </c>
      <c r="D33" s="13">
        <f t="shared" ref="D33:D36" si="63">IF(C33="","",IF(MONTH(C33+1)&lt;&gt;MONTH(C33),"",C33+1))</f>
        <v>41834</v>
      </c>
      <c r="E33" s="13">
        <f t="shared" si="47"/>
        <v>41835</v>
      </c>
      <c r="F33" s="13">
        <f t="shared" si="48"/>
        <v>41836</v>
      </c>
      <c r="G33" s="13">
        <f t="shared" si="49"/>
        <v>41837</v>
      </c>
      <c r="H33" s="13">
        <f t="shared" si="50"/>
        <v>41838</v>
      </c>
      <c r="I33" s="13">
        <f t="shared" si="51"/>
        <v>41839</v>
      </c>
      <c r="K33" s="10">
        <f t="shared" si="45"/>
        <v>33</v>
      </c>
      <c r="L33" s="13">
        <f t="shared" ref="L33:L36" si="64">IF(R32="","",IF(MONTH(R32+1)&lt;&gt;MONTH(R32),"",R32+1))</f>
        <v>41861</v>
      </c>
      <c r="M33" s="13">
        <f t="shared" ref="M33:M36" si="65">IF(L33="","",IF(MONTH(L33+1)&lt;&gt;MONTH(L33),"",L33+1))</f>
        <v>41862</v>
      </c>
      <c r="N33" s="13">
        <f t="shared" si="52"/>
        <v>41863</v>
      </c>
      <c r="O33" s="13">
        <f t="shared" si="53"/>
        <v>41864</v>
      </c>
      <c r="P33" s="13">
        <f t="shared" si="54"/>
        <v>41865</v>
      </c>
      <c r="Q33" s="13">
        <f t="shared" si="55"/>
        <v>41866</v>
      </c>
      <c r="R33" s="13">
        <f t="shared" si="56"/>
        <v>41867</v>
      </c>
      <c r="T33" s="10">
        <f t="shared" si="46"/>
        <v>38</v>
      </c>
      <c r="U33" s="13">
        <f t="shared" ref="U33:U36" si="66">IF(AA32="","",IF(MONTH(AA32+1)&lt;&gt;MONTH(AA32),"",AA32+1))</f>
        <v>41896</v>
      </c>
      <c r="V33" s="13">
        <f t="shared" ref="V33:V36" si="67">IF(U33="","",IF(MONTH(U33+1)&lt;&gt;MONTH(U33),"",U33+1))</f>
        <v>41897</v>
      </c>
      <c r="W33" s="13">
        <f t="shared" si="57"/>
        <v>41898</v>
      </c>
      <c r="X33" s="13">
        <f t="shared" si="58"/>
        <v>41899</v>
      </c>
      <c r="Y33" s="13">
        <f t="shared" si="59"/>
        <v>41900</v>
      </c>
      <c r="Z33" s="13">
        <f t="shared" si="60"/>
        <v>41901</v>
      </c>
      <c r="AA33" s="13">
        <f t="shared" si="61"/>
        <v>41902</v>
      </c>
    </row>
    <row r="34" spans="2:27" s="4" customFormat="1" x14ac:dyDescent="0.2">
      <c r="B34" s="10">
        <f t="shared" si="44"/>
        <v>30</v>
      </c>
      <c r="C34" s="13">
        <f t="shared" si="62"/>
        <v>41840</v>
      </c>
      <c r="D34" s="13">
        <f t="shared" si="63"/>
        <v>41841</v>
      </c>
      <c r="E34" s="13">
        <f t="shared" si="47"/>
        <v>41842</v>
      </c>
      <c r="F34" s="13">
        <f t="shared" si="48"/>
        <v>41843</v>
      </c>
      <c r="G34" s="13">
        <f t="shared" si="49"/>
        <v>41844</v>
      </c>
      <c r="H34" s="13">
        <f t="shared" si="50"/>
        <v>41845</v>
      </c>
      <c r="I34" s="13">
        <f t="shared" si="51"/>
        <v>41846</v>
      </c>
      <c r="K34" s="10">
        <f t="shared" si="45"/>
        <v>34</v>
      </c>
      <c r="L34" s="13">
        <f t="shared" si="64"/>
        <v>41868</v>
      </c>
      <c r="M34" s="13">
        <f t="shared" si="65"/>
        <v>41869</v>
      </c>
      <c r="N34" s="13">
        <f t="shared" si="52"/>
        <v>41870</v>
      </c>
      <c r="O34" s="13">
        <f t="shared" si="53"/>
        <v>41871</v>
      </c>
      <c r="P34" s="13">
        <f t="shared" si="54"/>
        <v>41872</v>
      </c>
      <c r="Q34" s="13">
        <f t="shared" si="55"/>
        <v>41873</v>
      </c>
      <c r="R34" s="13">
        <f t="shared" si="56"/>
        <v>41874</v>
      </c>
      <c r="T34" s="10">
        <f t="shared" si="46"/>
        <v>39</v>
      </c>
      <c r="U34" s="13">
        <f t="shared" si="66"/>
        <v>41903</v>
      </c>
      <c r="V34" s="13">
        <f t="shared" si="67"/>
        <v>41904</v>
      </c>
      <c r="W34" s="13">
        <f t="shared" si="57"/>
        <v>41905</v>
      </c>
      <c r="X34" s="13">
        <f t="shared" si="58"/>
        <v>41906</v>
      </c>
      <c r="Y34" s="13">
        <f t="shared" si="59"/>
        <v>41907</v>
      </c>
      <c r="Z34" s="13">
        <f t="shared" si="60"/>
        <v>41908</v>
      </c>
      <c r="AA34" s="13">
        <f t="shared" si="61"/>
        <v>41909</v>
      </c>
    </row>
    <row r="35" spans="2:27" s="4" customFormat="1" x14ac:dyDescent="0.2">
      <c r="B35" s="10">
        <f t="shared" si="44"/>
        <v>31</v>
      </c>
      <c r="C35" s="13">
        <f t="shared" si="62"/>
        <v>41847</v>
      </c>
      <c r="D35" s="13">
        <f t="shared" si="63"/>
        <v>41848</v>
      </c>
      <c r="E35" s="13">
        <f t="shared" si="47"/>
        <v>41849</v>
      </c>
      <c r="F35" s="13">
        <f t="shared" si="48"/>
        <v>41850</v>
      </c>
      <c r="G35" s="13">
        <f t="shared" si="49"/>
        <v>41851</v>
      </c>
      <c r="H35" s="13" t="str">
        <f t="shared" si="50"/>
        <v/>
      </c>
      <c r="I35" s="13" t="str">
        <f t="shared" si="51"/>
        <v/>
      </c>
      <c r="K35" s="10">
        <f t="shared" si="45"/>
        <v>35</v>
      </c>
      <c r="L35" s="13">
        <f t="shared" si="64"/>
        <v>41875</v>
      </c>
      <c r="M35" s="13">
        <f t="shared" si="65"/>
        <v>41876</v>
      </c>
      <c r="N35" s="13">
        <f t="shared" si="52"/>
        <v>41877</v>
      </c>
      <c r="O35" s="13">
        <f t="shared" si="53"/>
        <v>41878</v>
      </c>
      <c r="P35" s="13">
        <f t="shared" si="54"/>
        <v>41879</v>
      </c>
      <c r="Q35" s="13">
        <f t="shared" si="55"/>
        <v>41880</v>
      </c>
      <c r="R35" s="13">
        <f t="shared" si="56"/>
        <v>41881</v>
      </c>
      <c r="T35" s="10">
        <f t="shared" si="46"/>
        <v>40</v>
      </c>
      <c r="U35" s="13">
        <f t="shared" si="66"/>
        <v>41910</v>
      </c>
      <c r="V35" s="13">
        <f t="shared" si="67"/>
        <v>41911</v>
      </c>
      <c r="W35" s="13">
        <f t="shared" si="57"/>
        <v>41912</v>
      </c>
      <c r="X35" s="13" t="str">
        <f t="shared" si="58"/>
        <v/>
      </c>
      <c r="Y35" s="13" t="str">
        <f t="shared" si="59"/>
        <v/>
      </c>
      <c r="Z35" s="13" t="str">
        <f t="shared" si="60"/>
        <v/>
      </c>
      <c r="AA35" s="13" t="str">
        <f t="shared" si="61"/>
        <v/>
      </c>
    </row>
    <row r="36" spans="2:27" s="4" customFormat="1" x14ac:dyDescent="0.2">
      <c r="B36" s="11" t="str">
        <f t="shared" si="44"/>
        <v/>
      </c>
      <c r="C36" s="13" t="str">
        <f t="shared" si="62"/>
        <v/>
      </c>
      <c r="D36" s="13" t="str">
        <f t="shared" si="63"/>
        <v/>
      </c>
      <c r="E36" s="13" t="str">
        <f t="shared" si="47"/>
        <v/>
      </c>
      <c r="F36" s="13" t="str">
        <f t="shared" si="48"/>
        <v/>
      </c>
      <c r="G36" s="13" t="str">
        <f t="shared" si="49"/>
        <v/>
      </c>
      <c r="H36" s="13" t="str">
        <f t="shared" si="50"/>
        <v/>
      </c>
      <c r="I36" s="13" t="str">
        <f t="shared" si="51"/>
        <v/>
      </c>
      <c r="K36" s="11">
        <f t="shared" si="45"/>
        <v>35</v>
      </c>
      <c r="L36" s="13">
        <f t="shared" si="64"/>
        <v>41882</v>
      </c>
      <c r="M36" s="13" t="str">
        <f t="shared" si="65"/>
        <v/>
      </c>
      <c r="N36" s="13" t="str">
        <f t="shared" si="52"/>
        <v/>
      </c>
      <c r="O36" s="13" t="str">
        <f t="shared" si="53"/>
        <v/>
      </c>
      <c r="P36" s="13" t="str">
        <f t="shared" si="54"/>
        <v/>
      </c>
      <c r="Q36" s="13" t="str">
        <f t="shared" si="55"/>
        <v/>
      </c>
      <c r="R36" s="13" t="str">
        <f t="shared" si="56"/>
        <v/>
      </c>
      <c r="T36" s="11" t="str">
        <f t="shared" si="46"/>
        <v/>
      </c>
      <c r="U36" s="13" t="str">
        <f t="shared" si="66"/>
        <v/>
      </c>
      <c r="V36" s="13" t="str">
        <f t="shared" si="67"/>
        <v/>
      </c>
      <c r="W36" s="13" t="str">
        <f t="shared" si="57"/>
        <v/>
      </c>
      <c r="X36" s="13" t="str">
        <f t="shared" si="58"/>
        <v/>
      </c>
      <c r="Y36" s="13" t="str">
        <f t="shared" si="59"/>
        <v/>
      </c>
      <c r="Z36" s="13" t="str">
        <f t="shared" si="60"/>
        <v/>
      </c>
      <c r="AA36" s="13" t="str">
        <f t="shared" si="61"/>
        <v/>
      </c>
    </row>
    <row r="37" spans="2:27" s="4" customFormat="1" x14ac:dyDescent="0.2"/>
    <row r="38" spans="2:27" s="4" customFormat="1" ht="15.75" x14ac:dyDescent="0.2">
      <c r="B38" s="19">
        <f>DATE(YEAR(T29+35),MONTH(T29+35),1)</f>
        <v>41913</v>
      </c>
      <c r="C38" s="19"/>
      <c r="D38" s="19"/>
      <c r="E38" s="19"/>
      <c r="F38" s="19"/>
      <c r="G38" s="19"/>
      <c r="H38" s="19"/>
      <c r="I38" s="19"/>
      <c r="K38" s="19">
        <f>DATE(YEAR(B38+35),MONTH(B38+35),1)</f>
        <v>41944</v>
      </c>
      <c r="L38" s="19"/>
      <c r="M38" s="19"/>
      <c r="N38" s="19"/>
      <c r="O38" s="19"/>
      <c r="P38" s="19"/>
      <c r="Q38" s="19"/>
      <c r="R38" s="19"/>
      <c r="T38" s="19">
        <f>DATE(YEAR(K38+35),MONTH(K38+35),1)</f>
        <v>41974</v>
      </c>
      <c r="U38" s="19"/>
      <c r="V38" s="19"/>
      <c r="W38" s="19"/>
      <c r="X38" s="19"/>
      <c r="Y38" s="19"/>
      <c r="Z38" s="19"/>
      <c r="AA38" s="19"/>
    </row>
    <row r="39" spans="2:27" s="4" customFormat="1" x14ac:dyDescent="0.2">
      <c r="B39" s="5" t="s">
        <v>5</v>
      </c>
      <c r="C39" s="5" t="str">
        <f>CHOOSE(1+MOD($A$6+1-2,7),"Su","M","Tu","W","Th","F","Sa")</f>
        <v>Su</v>
      </c>
      <c r="D39" s="5" t="str">
        <f>CHOOSE(1+MOD($A$6+2-2,7),"Su","M","Tu","W","Th","F","Sa")</f>
        <v>M</v>
      </c>
      <c r="E39" s="5" t="str">
        <f>CHOOSE(1+MOD($A$6+3-2,7),"Su","M","Tu","W","Th","F","Sa")</f>
        <v>Tu</v>
      </c>
      <c r="F39" s="5" t="str">
        <f>CHOOSE(1+MOD($A$6+4-2,7),"Su","M","Tu","W","Th","F","Sa")</f>
        <v>W</v>
      </c>
      <c r="G39" s="5" t="str">
        <f>CHOOSE(1+MOD($A$6+5-2,7),"Su","M","Tu","W","Th","F","Sa")</f>
        <v>Th</v>
      </c>
      <c r="H39" s="5" t="str">
        <f>CHOOSE(1+MOD($A$6+6-2,7),"Su","M","Tu","W","Th","F","Sa")</f>
        <v>F</v>
      </c>
      <c r="I39" s="5" t="str">
        <f>CHOOSE(1+MOD($A$6+7-2,7),"Su","M","Tu","W","Th","F","Sa")</f>
        <v>Sa</v>
      </c>
      <c r="K39" s="5" t="s">
        <v>5</v>
      </c>
      <c r="L39" s="5" t="str">
        <f>CHOOSE(1+MOD($A$6+1-2,7),"Su","M","Tu","W","Th","F","Sa")</f>
        <v>Su</v>
      </c>
      <c r="M39" s="5" t="str">
        <f>CHOOSE(1+MOD($A$6+2-2,7),"Su","M","Tu","W","Th","F","Sa")</f>
        <v>M</v>
      </c>
      <c r="N39" s="5" t="str">
        <f>CHOOSE(1+MOD($A$6+3-2,7),"Su","M","Tu","W","Th","F","Sa")</f>
        <v>Tu</v>
      </c>
      <c r="O39" s="5" t="str">
        <f>CHOOSE(1+MOD($A$6+4-2,7),"Su","M","Tu","W","Th","F","Sa")</f>
        <v>W</v>
      </c>
      <c r="P39" s="5" t="str">
        <f>CHOOSE(1+MOD($A$6+5-2,7),"Su","M","Tu","W","Th","F","Sa")</f>
        <v>Th</v>
      </c>
      <c r="Q39" s="5" t="str">
        <f>CHOOSE(1+MOD($A$6+6-2,7),"Su","M","Tu","W","Th","F","Sa")</f>
        <v>F</v>
      </c>
      <c r="R39" s="5" t="str">
        <f>CHOOSE(1+MOD($A$6+7-2,7),"Su","M","Tu","W","Th","F","Sa")</f>
        <v>Sa</v>
      </c>
      <c r="T39" s="5" t="s">
        <v>5</v>
      </c>
      <c r="U39" s="5" t="str">
        <f>CHOOSE(1+MOD($A$6+1-2,7),"Su","M","Tu","W","Th","F","Sa")</f>
        <v>Su</v>
      </c>
      <c r="V39" s="5" t="str">
        <f>CHOOSE(1+MOD($A$6+2-2,7),"Su","M","Tu","W","Th","F","Sa")</f>
        <v>M</v>
      </c>
      <c r="W39" s="5" t="str">
        <f>CHOOSE(1+MOD($A$6+3-2,7),"Su","M","Tu","W","Th","F","Sa")</f>
        <v>Tu</v>
      </c>
      <c r="X39" s="5" t="str">
        <f>CHOOSE(1+MOD($A$6+4-2,7),"Su","M","Tu","W","Th","F","Sa")</f>
        <v>W</v>
      </c>
      <c r="Y39" s="5" t="str">
        <f>CHOOSE(1+MOD($A$6+5-2,7),"Su","M","Tu","W","Th","F","Sa")</f>
        <v>Th</v>
      </c>
      <c r="Z39" s="5" t="str">
        <f>CHOOSE(1+MOD($A$6+6-2,7),"Su","M","Tu","W","Th","F","Sa")</f>
        <v>F</v>
      </c>
      <c r="AA39" s="5" t="str">
        <f>CHOOSE(1+MOD($A$6+7-2,7),"Su","M","Tu","W","Th","F","Sa")</f>
        <v>Sa</v>
      </c>
    </row>
    <row r="40" spans="2:27" s="4" customFormat="1" x14ac:dyDescent="0.2">
      <c r="B40" s="10">
        <f t="shared" ref="B40:B45" si="68">IF(AND(C40="",I40=""),"",IF(weeknumopt="US",WEEKNUM(MAX(C40:I40),$A$6),1+INT((MAX(C40:I40)-DATE(YEAR(MAX(C40:I40)+4-WEEKDAY(MAX(C40:I40)+6)),1,5)+WEEKDAY(DATE(YEAR(MAX(C40:I40)+4-WEEKDAY(MAX(C40:I40)+6)),1,3)))/7)))</f>
        <v>40</v>
      </c>
      <c r="C40" s="12" t="str">
        <f>IF(WEEKDAY(B38,1)=$A$6,B38,"")</f>
        <v/>
      </c>
      <c r="D40" s="12" t="str">
        <f>IF(C40="",IF(WEEKDAY(B38,1)=MOD($A$6,7)+1,B38,""),C40+1)</f>
        <v/>
      </c>
      <c r="E40" s="12" t="str">
        <f>IF(D40="",IF(WEEKDAY(B38,1)=MOD($A$6+1,7)+1,B38,""),D40+1)</f>
        <v/>
      </c>
      <c r="F40" s="12">
        <f>IF(E40="",IF(WEEKDAY(B38,1)=MOD($A$6+2,7)+1,B38,""),E40+1)</f>
        <v>41913</v>
      </c>
      <c r="G40" s="12">
        <f>IF(F40="",IF(WEEKDAY(B38,1)=MOD($A$6+3,7)+1,B38,""),F40+1)</f>
        <v>41914</v>
      </c>
      <c r="H40" s="12">
        <f>IF(G40="",IF(WEEKDAY(B38,1)=MOD($A$6+4,7)+1,B38,""),G40+1)</f>
        <v>41915</v>
      </c>
      <c r="I40" s="12">
        <f>IF(H40="",IF(WEEKDAY(B38,1)=MOD($A$6+5,7)+1,B38,""),H40+1)</f>
        <v>41916</v>
      </c>
      <c r="K40" s="10">
        <f t="shared" ref="K40:K45" si="69">IF(AND(L40="",R40=""),"",IF(weeknumopt="US",WEEKNUM(MAX(L40:R40),$A$6),1+INT((MAX(L40:R40)-DATE(YEAR(MAX(L40:R40)+4-WEEKDAY(MAX(L40:R40)+6)),1,5)+WEEKDAY(DATE(YEAR(MAX(L40:R40)+4-WEEKDAY(MAX(L40:R40)+6)),1,3)))/7)))</f>
        <v>44</v>
      </c>
      <c r="L40" s="12" t="str">
        <f>IF(WEEKDAY(K38,1)=$A$6,K38,"")</f>
        <v/>
      </c>
      <c r="M40" s="12" t="str">
        <f>IF(L40="",IF(WEEKDAY(K38,1)=MOD($A$6,7)+1,K38,""),L40+1)</f>
        <v/>
      </c>
      <c r="N40" s="12" t="str">
        <f>IF(M40="",IF(WEEKDAY(K38,1)=MOD($A$6+1,7)+1,K38,""),M40+1)</f>
        <v/>
      </c>
      <c r="O40" s="12" t="str">
        <f>IF(N40="",IF(WEEKDAY(K38,1)=MOD($A$6+2,7)+1,K38,""),N40+1)</f>
        <v/>
      </c>
      <c r="P40" s="12" t="str">
        <f>IF(O40="",IF(WEEKDAY(K38,1)=MOD($A$6+3,7)+1,K38,""),O40+1)</f>
        <v/>
      </c>
      <c r="Q40" s="12" t="str">
        <f>IF(P40="",IF(WEEKDAY(K38,1)=MOD($A$6+4,7)+1,K38,""),P40+1)</f>
        <v/>
      </c>
      <c r="R40" s="12">
        <f>IF(Q40="",IF(WEEKDAY(K38,1)=MOD($A$6+5,7)+1,K38,""),Q40+1)</f>
        <v>41944</v>
      </c>
      <c r="T40" s="10">
        <f t="shared" ref="T40:T45" si="70">IF(AND(U40="",AA40=""),"",IF(weeknumopt="US",WEEKNUM(MAX(U40:AA40),$A$6),1+INT((MAX(U40:AA40)-DATE(YEAR(MAX(U40:AA40)+4-WEEKDAY(MAX(U40:AA40)+6)),1,5)+WEEKDAY(DATE(YEAR(MAX(U40:AA40)+4-WEEKDAY(MAX(U40:AA40)+6)),1,3)))/7)))</f>
        <v>49</v>
      </c>
      <c r="U40" s="12" t="str">
        <f>IF(WEEKDAY(T38,1)=$A$6,T38,"")</f>
        <v/>
      </c>
      <c r="V40" s="12">
        <f>IF(U40="",IF(WEEKDAY(T38,1)=MOD($A$6,7)+1,T38,""),U40+1)</f>
        <v>41974</v>
      </c>
      <c r="W40" s="12">
        <f>IF(V40="",IF(WEEKDAY(T38,1)=MOD($A$6+1,7)+1,T38,""),V40+1)</f>
        <v>41975</v>
      </c>
      <c r="X40" s="12">
        <f>IF(W40="",IF(WEEKDAY(T38,1)=MOD($A$6+2,7)+1,T38,""),W40+1)</f>
        <v>41976</v>
      </c>
      <c r="Y40" s="12">
        <f>IF(X40="",IF(WEEKDAY(T38,1)=MOD($A$6+3,7)+1,T38,""),X40+1)</f>
        <v>41977</v>
      </c>
      <c r="Z40" s="12">
        <f>IF(Y40="",IF(WEEKDAY(T38,1)=MOD($A$6+4,7)+1,T38,""),Y40+1)</f>
        <v>41978</v>
      </c>
      <c r="AA40" s="12">
        <f>IF(Z40="",IF(WEEKDAY(T38,1)=MOD($A$6+5,7)+1,T38,""),Z40+1)</f>
        <v>41979</v>
      </c>
    </row>
    <row r="41" spans="2:27" s="4" customFormat="1" x14ac:dyDescent="0.2">
      <c r="B41" s="10">
        <f t="shared" si="68"/>
        <v>41</v>
      </c>
      <c r="C41" s="13">
        <f>IF(I40="","",IF(MONTH(I40+1)&lt;&gt;MONTH(I40),"",I40+1))</f>
        <v>41917</v>
      </c>
      <c r="D41" s="13">
        <f>IF(C41="","",IF(MONTH(C41+1)&lt;&gt;MONTH(C41),"",C41+1))</f>
        <v>41918</v>
      </c>
      <c r="E41" s="13">
        <f t="shared" ref="E41:E45" si="71">IF(D41="","",IF(MONTH(D41+1)&lt;&gt;MONTH(D41),"",D41+1))</f>
        <v>41919</v>
      </c>
      <c r="F41" s="13">
        <f t="shared" ref="F41:F45" si="72">IF(E41="","",IF(MONTH(E41+1)&lt;&gt;MONTH(E41),"",E41+1))</f>
        <v>41920</v>
      </c>
      <c r="G41" s="13">
        <f t="shared" ref="G41:G45" si="73">IF(F41="","",IF(MONTH(F41+1)&lt;&gt;MONTH(F41),"",F41+1))</f>
        <v>41921</v>
      </c>
      <c r="H41" s="13">
        <f t="shared" ref="H41:H45" si="74">IF(G41="","",IF(MONTH(G41+1)&lt;&gt;MONTH(G41),"",G41+1))</f>
        <v>41922</v>
      </c>
      <c r="I41" s="13">
        <f t="shared" ref="I41:I45" si="75">IF(H41="","",IF(MONTH(H41+1)&lt;&gt;MONTH(H41),"",H41+1))</f>
        <v>41923</v>
      </c>
      <c r="K41" s="10">
        <f t="shared" si="69"/>
        <v>45</v>
      </c>
      <c r="L41" s="13">
        <f>IF(R40="","",IF(MONTH(R40+1)&lt;&gt;MONTH(R40),"",R40+1))</f>
        <v>41945</v>
      </c>
      <c r="M41" s="13">
        <f>IF(L41="","",IF(MONTH(L41+1)&lt;&gt;MONTH(L41),"",L41+1))</f>
        <v>41946</v>
      </c>
      <c r="N41" s="13">
        <f t="shared" ref="N41:N45" si="76">IF(M41="","",IF(MONTH(M41+1)&lt;&gt;MONTH(M41),"",M41+1))</f>
        <v>41947</v>
      </c>
      <c r="O41" s="13">
        <f t="shared" ref="O41:O45" si="77">IF(N41="","",IF(MONTH(N41+1)&lt;&gt;MONTH(N41),"",N41+1))</f>
        <v>41948</v>
      </c>
      <c r="P41" s="13">
        <f t="shared" ref="P41:P45" si="78">IF(O41="","",IF(MONTH(O41+1)&lt;&gt;MONTH(O41),"",O41+1))</f>
        <v>41949</v>
      </c>
      <c r="Q41" s="13">
        <f t="shared" ref="Q41:Q45" si="79">IF(P41="","",IF(MONTH(P41+1)&lt;&gt;MONTH(P41),"",P41+1))</f>
        <v>41950</v>
      </c>
      <c r="R41" s="13">
        <f t="shared" ref="R41:R45" si="80">IF(Q41="","",IF(MONTH(Q41+1)&lt;&gt;MONTH(Q41),"",Q41+1))</f>
        <v>41951</v>
      </c>
      <c r="T41" s="10">
        <f t="shared" si="70"/>
        <v>50</v>
      </c>
      <c r="U41" s="13">
        <f>IF(AA40="","",IF(MONTH(AA40+1)&lt;&gt;MONTH(AA40),"",AA40+1))</f>
        <v>41980</v>
      </c>
      <c r="V41" s="13">
        <f>IF(U41="","",IF(MONTH(U41+1)&lt;&gt;MONTH(U41),"",U41+1))</f>
        <v>41981</v>
      </c>
      <c r="W41" s="13">
        <f t="shared" ref="W41:W45" si="81">IF(V41="","",IF(MONTH(V41+1)&lt;&gt;MONTH(V41),"",V41+1))</f>
        <v>41982</v>
      </c>
      <c r="X41" s="13">
        <f t="shared" ref="X41:X45" si="82">IF(W41="","",IF(MONTH(W41+1)&lt;&gt;MONTH(W41),"",W41+1))</f>
        <v>41983</v>
      </c>
      <c r="Y41" s="13">
        <f t="shared" ref="Y41:Y45" si="83">IF(X41="","",IF(MONTH(X41+1)&lt;&gt;MONTH(X41),"",X41+1))</f>
        <v>41984</v>
      </c>
      <c r="Z41" s="13">
        <f t="shared" ref="Z41:Z45" si="84">IF(Y41="","",IF(MONTH(Y41+1)&lt;&gt;MONTH(Y41),"",Y41+1))</f>
        <v>41985</v>
      </c>
      <c r="AA41" s="13">
        <f t="shared" ref="AA41:AA45" si="85">IF(Z41="","",IF(MONTH(Z41+1)&lt;&gt;MONTH(Z41),"",Z41+1))</f>
        <v>41986</v>
      </c>
    </row>
    <row r="42" spans="2:27" s="4" customFormat="1" x14ac:dyDescent="0.2">
      <c r="B42" s="10">
        <f t="shared" si="68"/>
        <v>42</v>
      </c>
      <c r="C42" s="13">
        <f t="shared" ref="C42:C45" si="86">IF(I41="","",IF(MONTH(I41+1)&lt;&gt;MONTH(I41),"",I41+1))</f>
        <v>41924</v>
      </c>
      <c r="D42" s="13">
        <f t="shared" ref="D42:D45" si="87">IF(C42="","",IF(MONTH(C42+1)&lt;&gt;MONTH(C42),"",C42+1))</f>
        <v>41925</v>
      </c>
      <c r="E42" s="13">
        <f t="shared" si="71"/>
        <v>41926</v>
      </c>
      <c r="F42" s="13">
        <f t="shared" si="72"/>
        <v>41927</v>
      </c>
      <c r="G42" s="13">
        <f t="shared" si="73"/>
        <v>41928</v>
      </c>
      <c r="H42" s="13">
        <f t="shared" si="74"/>
        <v>41929</v>
      </c>
      <c r="I42" s="13">
        <f t="shared" si="75"/>
        <v>41930</v>
      </c>
      <c r="K42" s="10">
        <f t="shared" si="69"/>
        <v>46</v>
      </c>
      <c r="L42" s="13">
        <f t="shared" ref="L42:L45" si="88">IF(R41="","",IF(MONTH(R41+1)&lt;&gt;MONTH(R41),"",R41+1))</f>
        <v>41952</v>
      </c>
      <c r="M42" s="13">
        <f t="shared" ref="M42:M45" si="89">IF(L42="","",IF(MONTH(L42+1)&lt;&gt;MONTH(L42),"",L42+1))</f>
        <v>41953</v>
      </c>
      <c r="N42" s="13">
        <f t="shared" si="76"/>
        <v>41954</v>
      </c>
      <c r="O42" s="13">
        <f t="shared" si="77"/>
        <v>41955</v>
      </c>
      <c r="P42" s="13">
        <f t="shared" si="78"/>
        <v>41956</v>
      </c>
      <c r="Q42" s="13">
        <f t="shared" si="79"/>
        <v>41957</v>
      </c>
      <c r="R42" s="13">
        <f t="shared" si="80"/>
        <v>41958</v>
      </c>
      <c r="T42" s="10">
        <f t="shared" si="70"/>
        <v>51</v>
      </c>
      <c r="U42" s="13">
        <f t="shared" ref="U42:U45" si="90">IF(AA41="","",IF(MONTH(AA41+1)&lt;&gt;MONTH(AA41),"",AA41+1))</f>
        <v>41987</v>
      </c>
      <c r="V42" s="13">
        <f t="shared" ref="V42:V45" si="91">IF(U42="","",IF(MONTH(U42+1)&lt;&gt;MONTH(U42),"",U42+1))</f>
        <v>41988</v>
      </c>
      <c r="W42" s="13">
        <f t="shared" si="81"/>
        <v>41989</v>
      </c>
      <c r="X42" s="13">
        <f t="shared" si="82"/>
        <v>41990</v>
      </c>
      <c r="Y42" s="13">
        <f t="shared" si="83"/>
        <v>41991</v>
      </c>
      <c r="Z42" s="13">
        <f t="shared" si="84"/>
        <v>41992</v>
      </c>
      <c r="AA42" s="13">
        <f t="shared" si="85"/>
        <v>41993</v>
      </c>
    </row>
    <row r="43" spans="2:27" s="4" customFormat="1" x14ac:dyDescent="0.2">
      <c r="B43" s="10">
        <f t="shared" si="68"/>
        <v>43</v>
      </c>
      <c r="C43" s="13">
        <f t="shared" si="86"/>
        <v>41931</v>
      </c>
      <c r="D43" s="13">
        <f t="shared" si="87"/>
        <v>41932</v>
      </c>
      <c r="E43" s="13">
        <f t="shared" si="71"/>
        <v>41933</v>
      </c>
      <c r="F43" s="13">
        <f t="shared" si="72"/>
        <v>41934</v>
      </c>
      <c r="G43" s="13">
        <f t="shared" si="73"/>
        <v>41935</v>
      </c>
      <c r="H43" s="13">
        <f t="shared" si="74"/>
        <v>41936</v>
      </c>
      <c r="I43" s="13">
        <f t="shared" si="75"/>
        <v>41937</v>
      </c>
      <c r="K43" s="10">
        <f t="shared" si="69"/>
        <v>47</v>
      </c>
      <c r="L43" s="13">
        <f t="shared" si="88"/>
        <v>41959</v>
      </c>
      <c r="M43" s="13">
        <f t="shared" si="89"/>
        <v>41960</v>
      </c>
      <c r="N43" s="13">
        <f t="shared" si="76"/>
        <v>41961</v>
      </c>
      <c r="O43" s="13">
        <f t="shared" si="77"/>
        <v>41962</v>
      </c>
      <c r="P43" s="13">
        <f t="shared" si="78"/>
        <v>41963</v>
      </c>
      <c r="Q43" s="13">
        <f t="shared" si="79"/>
        <v>41964</v>
      </c>
      <c r="R43" s="13">
        <f t="shared" si="80"/>
        <v>41965</v>
      </c>
      <c r="T43" s="10">
        <f t="shared" si="70"/>
        <v>52</v>
      </c>
      <c r="U43" s="13">
        <f t="shared" si="90"/>
        <v>41994</v>
      </c>
      <c r="V43" s="13">
        <f t="shared" si="91"/>
        <v>41995</v>
      </c>
      <c r="W43" s="13">
        <f t="shared" si="81"/>
        <v>41996</v>
      </c>
      <c r="X43" s="13">
        <f t="shared" si="82"/>
        <v>41997</v>
      </c>
      <c r="Y43" s="13">
        <f t="shared" si="83"/>
        <v>41998</v>
      </c>
      <c r="Z43" s="13">
        <f t="shared" si="84"/>
        <v>41999</v>
      </c>
      <c r="AA43" s="13">
        <f t="shared" si="85"/>
        <v>42000</v>
      </c>
    </row>
    <row r="44" spans="2:27" s="4" customFormat="1" x14ac:dyDescent="0.2">
      <c r="B44" s="10">
        <f t="shared" si="68"/>
        <v>44</v>
      </c>
      <c r="C44" s="13">
        <f t="shared" si="86"/>
        <v>41938</v>
      </c>
      <c r="D44" s="13">
        <f t="shared" si="87"/>
        <v>41939</v>
      </c>
      <c r="E44" s="13">
        <f t="shared" si="71"/>
        <v>41940</v>
      </c>
      <c r="F44" s="13">
        <f t="shared" si="72"/>
        <v>41941</v>
      </c>
      <c r="G44" s="13">
        <f t="shared" si="73"/>
        <v>41942</v>
      </c>
      <c r="H44" s="13">
        <f t="shared" si="74"/>
        <v>41943</v>
      </c>
      <c r="I44" s="13" t="str">
        <f t="shared" si="75"/>
        <v/>
      </c>
      <c r="K44" s="10">
        <f t="shared" si="69"/>
        <v>48</v>
      </c>
      <c r="L44" s="13">
        <f t="shared" si="88"/>
        <v>41966</v>
      </c>
      <c r="M44" s="13">
        <f t="shared" si="89"/>
        <v>41967</v>
      </c>
      <c r="N44" s="13">
        <f t="shared" si="76"/>
        <v>41968</v>
      </c>
      <c r="O44" s="13">
        <f t="shared" si="77"/>
        <v>41969</v>
      </c>
      <c r="P44" s="13">
        <f t="shared" si="78"/>
        <v>41970</v>
      </c>
      <c r="Q44" s="13">
        <f t="shared" si="79"/>
        <v>41971</v>
      </c>
      <c r="R44" s="13">
        <f t="shared" si="80"/>
        <v>41972</v>
      </c>
      <c r="T44" s="10">
        <f t="shared" si="70"/>
        <v>1</v>
      </c>
      <c r="U44" s="13">
        <f t="shared" si="90"/>
        <v>42001</v>
      </c>
      <c r="V44" s="13">
        <f t="shared" si="91"/>
        <v>42002</v>
      </c>
      <c r="W44" s="13">
        <f t="shared" si="81"/>
        <v>42003</v>
      </c>
      <c r="X44" s="13">
        <f t="shared" si="82"/>
        <v>42004</v>
      </c>
      <c r="Y44" s="13" t="str">
        <f t="shared" si="83"/>
        <v/>
      </c>
      <c r="Z44" s="13" t="str">
        <f t="shared" si="84"/>
        <v/>
      </c>
      <c r="AA44" s="13" t="str">
        <f t="shared" si="85"/>
        <v/>
      </c>
    </row>
    <row r="45" spans="2:27" s="4" customFormat="1" x14ac:dyDescent="0.2">
      <c r="B45" s="11" t="str">
        <f t="shared" si="68"/>
        <v/>
      </c>
      <c r="C45" s="13" t="str">
        <f t="shared" si="86"/>
        <v/>
      </c>
      <c r="D45" s="13" t="str">
        <f t="shared" si="87"/>
        <v/>
      </c>
      <c r="E45" s="13" t="str">
        <f t="shared" si="71"/>
        <v/>
      </c>
      <c r="F45" s="13" t="str">
        <f t="shared" si="72"/>
        <v/>
      </c>
      <c r="G45" s="13" t="str">
        <f t="shared" si="73"/>
        <v/>
      </c>
      <c r="H45" s="13" t="str">
        <f t="shared" si="74"/>
        <v/>
      </c>
      <c r="I45" s="13" t="str">
        <f t="shared" si="75"/>
        <v/>
      </c>
      <c r="K45" s="11">
        <f t="shared" si="69"/>
        <v>48</v>
      </c>
      <c r="L45" s="13">
        <f t="shared" si="88"/>
        <v>41973</v>
      </c>
      <c r="M45" s="13" t="str">
        <f t="shared" si="89"/>
        <v/>
      </c>
      <c r="N45" s="13" t="str">
        <f t="shared" si="76"/>
        <v/>
      </c>
      <c r="O45" s="13" t="str">
        <f t="shared" si="77"/>
        <v/>
      </c>
      <c r="P45" s="13" t="str">
        <f t="shared" si="78"/>
        <v/>
      </c>
      <c r="Q45" s="13" t="str">
        <f t="shared" si="79"/>
        <v/>
      </c>
      <c r="R45" s="13" t="str">
        <f t="shared" si="80"/>
        <v/>
      </c>
      <c r="T45" s="11" t="str">
        <f t="shared" si="70"/>
        <v/>
      </c>
      <c r="U45" s="13" t="str">
        <f t="shared" si="90"/>
        <v/>
      </c>
      <c r="V45" s="13" t="str">
        <f t="shared" si="91"/>
        <v/>
      </c>
      <c r="W45" s="13" t="str">
        <f t="shared" si="81"/>
        <v/>
      </c>
      <c r="X45" s="13" t="str">
        <f t="shared" si="82"/>
        <v/>
      </c>
      <c r="Y45" s="13" t="str">
        <f t="shared" si="83"/>
        <v/>
      </c>
      <c r="Z45" s="13" t="str">
        <f t="shared" si="84"/>
        <v/>
      </c>
      <c r="AA45" s="13" t="str">
        <f t="shared" si="85"/>
        <v/>
      </c>
    </row>
    <row r="46" spans="2:27" ht="9.75" customHeight="1" x14ac:dyDescent="0.3"/>
    <row r="47" spans="2:27" s="4" customFormat="1" x14ac:dyDescent="0.2">
      <c r="B47" s="34" t="s">
        <v>15</v>
      </c>
      <c r="C47" s="32"/>
      <c r="D47" s="32"/>
      <c r="E47" s="32"/>
      <c r="F47" s="32"/>
      <c r="G47" s="32"/>
      <c r="H47" s="32"/>
      <c r="I47" s="32"/>
      <c r="J47" s="32"/>
      <c r="K47" s="32"/>
      <c r="L47" s="32"/>
      <c r="M47" s="32"/>
      <c r="N47" s="32"/>
      <c r="O47" s="32"/>
      <c r="P47" s="32"/>
      <c r="Q47" s="32"/>
      <c r="R47" s="32"/>
      <c r="S47" s="32"/>
      <c r="T47" s="32"/>
      <c r="U47" s="32"/>
      <c r="V47" s="32"/>
      <c r="W47" s="32"/>
      <c r="X47" s="32"/>
      <c r="Y47" s="32"/>
      <c r="Z47" s="32"/>
      <c r="AA47" s="33" t="s">
        <v>14</v>
      </c>
    </row>
  </sheetData>
  <mergeCells count="20">
    <mergeCell ref="B38:I38"/>
    <mergeCell ref="K38:R38"/>
    <mergeCell ref="T38:AA38"/>
    <mergeCell ref="B20:I20"/>
    <mergeCell ref="K20:R20"/>
    <mergeCell ref="T20:AA20"/>
    <mergeCell ref="B29:I29"/>
    <mergeCell ref="K29:R29"/>
    <mergeCell ref="T29:AA29"/>
    <mergeCell ref="A1:R1"/>
    <mergeCell ref="C6:E6"/>
    <mergeCell ref="C5:E5"/>
    <mergeCell ref="B9:AA9"/>
    <mergeCell ref="B11:I11"/>
    <mergeCell ref="K11:R11"/>
    <mergeCell ref="T11:AA11"/>
    <mergeCell ref="A2:G2"/>
    <mergeCell ref="C4:E4"/>
    <mergeCell ref="C3:E3"/>
    <mergeCell ref="U2:AA2"/>
  </mergeCells>
  <phoneticPr fontId="5" type="noConversion"/>
  <conditionalFormatting sqref="C13:I18 C22:I27 C31:I36 L22:R27 U22:AA27 L13:R18 L31:R36 U31:AA36 U13:AA18 C40:I45 L40:R45 U40:AA45">
    <cfRule type="cellIs" dxfId="0" priority="1" stopIfTrue="1" operator="equal">
      <formula>""</formula>
    </cfRule>
  </conditionalFormatting>
  <dataValidations count="1">
    <dataValidation type="list" allowBlank="1" showInputMessage="1" showErrorMessage="1" sqref="C6:E6">
      <formula1>"US,ISO"</formula1>
    </dataValidation>
  </dataValidations>
  <hyperlinks>
    <hyperlink ref="A2" r:id="rId1" display="www.vertex42.com/calendars"/>
    <hyperlink ref="B47" r:id="rId2"/>
    <hyperlink ref="A2:G2" r:id="rId3" display="More Yearly Calendars"/>
  </hyperlinks>
  <printOptions horizontalCentered="1"/>
  <pageMargins left="0.5" right="0.5" top="0.75" bottom="0.75" header="0.5" footer="0.5"/>
  <pageSetup orientation="portrait" r:id="rId4"/>
  <headerFooter alignWithMargins="0"/>
  <drawing r:id="rId5"/>
  <legacy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YearlyCalendar</vt:lpstr>
      <vt:lpstr>YearlyCalendar!Print_Area</vt:lpstr>
      <vt:lpstr>weeknumopt</vt:lpstr>
    </vt:vector>
  </TitlesOfParts>
  <Company>Vertex42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Yearly Calendar with Week Numbers</dc:title>
  <dc:creator>www.vertex42.com</dc:creator>
  <dc:description>(c) 2008-2014 Vertex42 LLC. All rights reserved.</dc:description>
  <cp:lastModifiedBy>Jon</cp:lastModifiedBy>
  <cp:lastPrinted>2014-08-18T22:07:33Z</cp:lastPrinted>
  <dcterms:created xsi:type="dcterms:W3CDTF">2008-12-11T21:42:43Z</dcterms:created>
  <dcterms:modified xsi:type="dcterms:W3CDTF">2014-08-18T22:09:57Z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(c) 2008-2014 Vertex42 LLC</vt:lpwstr>
  </property>
  <property fmtid="{D5CDD505-2E9C-101B-9397-08002B2CF9AE}" pid="3" name="Version">
    <vt:lpwstr>1.3.0</vt:lpwstr>
  </property>
</Properties>
</file>