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D:\Documents\VERTEX42\TEMPLATES\TEMPLATE - Sports\"/>
    </mc:Choice>
  </mc:AlternateContent>
  <xr:revisionPtr revIDLastSave="0" documentId="13_ncr:1_{3AD5B71E-7B16-4DCB-BF07-67D89AC937B4}" xr6:coauthVersionLast="47" xr6:coauthVersionMax="47" xr10:uidLastSave="{00000000-0000-0000-0000-000000000000}"/>
  <bookViews>
    <workbookView xWindow="17175" yWindow="1650" windowWidth="32505" windowHeight="21435" xr2:uid="{774906FB-D31F-4491-8296-4E31B17690F1}"/>
  </bookViews>
  <sheets>
    <sheet name="Players" sheetId="4" r:id="rId1"/>
    <sheet name="Games" sheetId="6" r:id="rId2"/>
    <sheet name="Matchups" sheetId="1" r:id="rId3"/>
    <sheet name="Help" sheetId="8" r:id="rId4"/>
    <sheet name="©" sheetId="9" r:id="rId5"/>
    <sheet name="rands" sheetId="3" state="hidden" r:id="rId6"/>
  </sheets>
  <definedNames>
    <definedName name="_players">Table1[Player
Names]</definedName>
    <definedName name="_rands">rands!$A$1:$E$1000</definedName>
    <definedName name="_weights">Table1[Ability (1-5)]</definedName>
    <definedName name="_win1">_xlfn.TAKE(Games!$B$9:$B$97,ROWS(_xlfn.ANCHORARRAY(Games!$A$9)),)</definedName>
    <definedName name="_win2">_xlfn.TAKE(Games!$L$9:$L$97,ROWS(_xlfn.ANCHORARRAY(Games!$A$9)),)</definedName>
    <definedName name="L.COMBINR" comment="Return all the combinations of (N Choose K) from an Nx1 array">_xlfn.LAMBDA(_xlpm.array,_xlpm.k, _xlfn.LET(_xlpm.doc, "https://www.vertex42.com/lambda/combinr.html", _xlpm.array, IF(AND(COLUMNS(_xlpm.array) &gt; 1, ROWS(_xlpm.array) = 1), TRANSPOSE(_xlpm.array), _xlpm.array), _xlpm.cols, COLUMNS(_xlpm.array), _xlpm.n, ROWS(_xlpm.array), IF(_xlpm.cols &gt; 1, "Error: Array size must be n x 1", IF(_xlpm.n &lt; 3, "Error: n must be &gt;= 3", IF(_xlpm.k &gt; _xlpm.n, "Error: k must be &lt; Rows", _xlfn.LET(_xlpm.m, COMBIN(_xlpm.n, _xlpm.k), _xlpm.ms, _xlfn.SEQUENCE(_xlpm.m), _xlpm.mx, _xlfn.SEQUENCE(1, _xlpm.k, _xlpm.n - _xlpm.k + 1, 1), _xlpm.combos, _xlfn.REDUCE(_xlfn.SEQUENCE(_xlpm.m, _xlpm.k, 0, 0), _xlpm.ms, _xlfn.LAMBDA(_xlpm.acc,_xlpm.i, IF(_xlpm.i = 1, _xlfn.SEQUENCE(1, _xlpm.k), _xlfn.LET(_xlpm.prev_row, INDEX(_xlpm.acc, _xlpm.i - 1, 0), _xlpm.tf, _xlpm.prev_row = _xlpm.mx, _xlpm.col2inc, IFERROR(MATCH(TRUE, _xlpm.tf, 0), _xlpm.k + 1) - 1, _xlpm.new_row, IF(_xlpm.col2inc = 1, _xlfn.SEQUENCE(1, _xlpm.k - _xlpm.col2inc + 1, INDEX(_xlpm.prev_row, 1, _xlpm.col2inc) + 1), _xlfn.HSTACK(_xlfn.CHOOSECOLS(_xlpm.prev_row, _xlfn.SEQUENCE(1, _xlpm.col2inc - 1)), _xlfn.SEQUENCE(1, _xlpm.k - _xlpm.col2inc + 1, INDEX(_xlpm.prev_row, 1, _xlpm.col2inc) + 1))), _xlfn.VSTACK(_xlpm.acc, _xlpm.new_row))))), INDEX(_xlpm.array, _xlpm.combos)))))))</definedName>
    <definedName name="L.CreateMatchups" comment="Inputs:_x000a_  teams : array consisting of 'team number','player 1','player 2'. Any additional_x000a_          columns are ignored. Only the first 3 columns are used.">_xlfn.LAMBDA(_xlpm.teams, _xlfn.LET(_xlpm.teams, _xlfn.TAKE(_xlpm.teams, , 3), _xlpm.gameseq, _xlfn.SEQUENCE(ROUNDUP(ROWS(_xlpm.teams) / 2, 0)), _xlpm.red, _xlfn.REDUCE("", _xlpm.gameseq, _xlfn.LAMBDA(_xlpm.acc,_xlpm.i, _xlfn.LET(_xlpm.prev_teams, _xlfn.VSTACK(INDEX(_xlpm.acc, , 2), INDEX(_xlpm.acc, , 5)), _xlpm.team_1, IF(_xlpm.i = 1, _xlfn.TAKE(_xlpm.teams, 1), _xlfn.TAKE(L.FILTERBYLIST(_xlpm.teams, _xlpm.prev_teams, 1, FALSE), 1, 3)), _xlpm.team_2, _xlfn.LET(_xlpm.opp_teamnum, INDEX(_xlpm.team_1, 1), _xlpm.opp_name_1, INDEX(_xlpm.team_1, 2), _xlpm.opp_name_2, INDEX(_xlpm.team_1, 3), _xlpm.assigned, IF(_xlpm.i = 1, _xlpm.opp_teamnum, _xlfn.VSTACK(_xlpm.prev_teams, _xlpm.opp_teamnum)), _xlpm.avail_teams, L.FILTERBYLIST(_xlpm.teams, _xlpm.assigned, 1, FALSE), _xlpm.arr_teamnum, _xlfn.TAKE(_xlpm.avail_teams, , 1), _xlpm.arr_name_1, _xlfn.CHOOSECOLS(_xlpm.avail_teams, 2), _xlpm.arr_name_2, _xlfn.CHOOSECOLS(_xlpm.avail_teams, 3), _xlpm.filtered, _xlfn._xlws.FILTER(_xlpm.avail_teams, (_xlpm.arr_teamnum &lt;&gt; _xlpm.opp_teamnum) * (_xlpm.opp_name_1 &lt;&gt; _xlpm.arr_name_1) * (_xlpm.opp_name_1 &lt;&gt; _xlpm.arr_name_2) * (_xlpm.opp_name_2 &lt;&gt; _xlpm.arr_name_1) * (_xlpm.opp_name_2 &lt;&gt; _xlpm.arr_name_2)), _xlpm.final, _xlfn.TAKE(_xlpm.filtered, 1, 3), _xlpm.final), _xlpm.res, IF(_xlpm.i = 1, _xlfn.HSTACK(_xlpm.i, _xlpm.team_1, _xlpm.team_2), _xlfn.VSTACK(_xlpm.acc, _xlfn.HSTACK(_xlpm.i, _xlpm.team_1, IFERROR(_xlpm.team_2, "BYE")))), _xlpm.res))), _xlpm.red))</definedName>
    <definedName name="L.FILTERBYLIST" comment="FILTERBYLIST - Keep or Remove rows in array whose value in match_col appears in list_x000a_List does not need to be the same number of rows as array.">_xlfn.LAMBDA(_xlpm.array,_xlpm.list,_xlop.match_col,_xlop.keep,_xlop.case_sensitive, _xlfn.LET(_xlpm.doc, "https://www.vertex42.com/lambda/filter-functions.html", _xlpm.version, "1.0.0 10/29/2025", _xlpm.list, _xlfn.TOCOL(_xlpm.list), _xlpm.match_col, IF(OR(_xlfn.ISOMITTED(_xlpm.match_col), ISBLANK(_xlpm.keep)), 1, _xlpm.match_col), _xlpm.keep, IF(OR(_xlfn.ISOMITTED(_xlpm.keep), ISBLANK(_xlpm.keep)), TRUE, _xlpm.keep), _xlpm.case_sensitive, IF(_xlfn.ISOMITTED(_xlpm.case_sensitive), FALSE, _xlpm.case_sensitive), _xlpm.key_col, INDEX(_xlpm.array, , _xlpm.match_col), _xlpm.error_in_remove_list, ISNUMBER(_xlfn.XMATCH(TRUE, ISERROR(_xlpm.list))), _xlpm.match_array, IF(_xlpm.case_sensitive, _xlfn.MAP(_xlpm.key_col, _xlfn.LAMBDA(_xlpm.k, ISNUMBER(MATCH(TRUE, EXACT(_xlpm.k, _xlpm.list), 0)))), ISNUMBER(_xlfn.XMATCH(_xlpm.key_col, _xlpm.list, 0))), _xlpm.res, IF(_xlpm.error_in_remove_list, _xlfn._xlws.FILTER(_xlpm.array, IF(_xlpm.keep, (ISERROR(_xlpm.array) + _xlpm.match_array) &gt; 0, NOT((ISERROR(_xlpm.array) + _xlpm.match_array) &gt; 0)), NA()), _xlfn._xlws.FILTER(_xlpm.array, IF(_xlpm.keep, _xlpm.match_array, NOT(_xlpm.match_array)), NA())), _xlpm.res))</definedName>
    <definedName name="_xlnm.Print_Area" localSheetId="1">OFFSET(Games!$A$1,0,0,ROW(Games!$A$8)+ROWS(_xlfn.ANCHORARRAY(Games!$A$9)),COLUMN(Games!$L$8))</definedName>
    <definedName name="_xlnm.Print_Area" localSheetId="3">Help!$A:$C</definedName>
    <definedName name="valuevx">42.314159</definedName>
    <definedName name="vertex42_copyright" hidden="1">"© 2026 Vertex42 LLC"</definedName>
    <definedName name="vertex42_id" hidden="1">"round-robin-2v2.xlsx"</definedName>
    <definedName name="vertex42_title" hidden="1">"Round Robin Tournament Generator"</definedName>
  </definedNames>
  <calcPr calcId="191029" iterate="1"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4" l="1"/>
  <c r="D25" i="4"/>
  <c r="D26" i="4"/>
  <c r="E24" i="4"/>
  <c r="E25" i="4"/>
  <c r="E26" i="4"/>
  <c r="D23" i="4"/>
  <c r="D27" i="4"/>
  <c r="D28" i="4"/>
  <c r="D29" i="4"/>
  <c r="E23" i="4"/>
  <c r="E27" i="4"/>
  <c r="E28" i="4"/>
  <c r="E29" i="4"/>
  <c r="D30" i="4"/>
  <c r="D31" i="4"/>
  <c r="D32" i="4"/>
  <c r="D33" i="4"/>
  <c r="E30" i="4"/>
  <c r="E31" i="4"/>
  <c r="E32" i="4"/>
  <c r="E33" i="4"/>
  <c r="B48" i="8"/>
  <c r="E20" i="4"/>
  <c r="E21" i="4"/>
  <c r="E22" i="4"/>
  <c r="D20" i="4"/>
  <c r="D21" i="4"/>
  <c r="D22" i="4"/>
  <c r="H5" i="1"/>
  <c r="B7" i="1" a="1"/>
  <c r="E7" i="1" l="1" a="1"/>
  <c r="B7" i="1"/>
  <c r="D7" i="1" s="1" a="1"/>
  <c r="G7" i="1" a="1"/>
  <c r="E7" i="1" l="1"/>
  <c r="G7" i="1"/>
  <c r="D7" i="1"/>
  <c r="H7" i="1" l="1" a="1"/>
  <c r="H7" i="1" l="1"/>
  <c r="O7" i="1" s="1" a="1"/>
  <c r="M7" i="1" a="1"/>
  <c r="T7" i="1" a="1"/>
  <c r="M7" i="1" l="1"/>
  <c r="O7" i="1"/>
  <c r="Q7" i="1" s="1" a="1"/>
  <c r="AB7" i="1" a="1"/>
  <c r="T7" i="1"/>
  <c r="Q7" i="1" l="1"/>
  <c r="N8" i="1" s="1" a="1"/>
  <c r="AB7" i="1"/>
  <c r="AC7" i="1" s="1" a="1"/>
  <c r="N8" i="1" l="1"/>
  <c r="Q8" i="1" s="1" a="1"/>
  <c r="AC7" i="1"/>
  <c r="A9" i="6" s="1" a="1"/>
  <c r="C9" i="6" a="1"/>
  <c r="I9" i="6" a="1"/>
  <c r="Q8" i="1" l="1"/>
  <c r="N9" i="1" s="1" a="1"/>
  <c r="A9" i="6"/>
  <c r="C9" i="6"/>
  <c r="F9" i="6" s="1" a="1"/>
  <c r="I9" i="6"/>
  <c r="H9" i="6" s="1" a="1"/>
  <c r="N9" i="1" l="1"/>
  <c r="Q9" i="1" s="1" a="1"/>
  <c r="H9" i="6"/>
  <c r="F9" i="6"/>
  <c r="R9" i="6" l="1" a="1"/>
  <c r="Q9" i="1"/>
  <c r="N10" i="1" s="1" a="1"/>
  <c r="R9" i="6" l="1"/>
  <c r="N10" i="1"/>
  <c r="Q10" i="1" l="1" a="1"/>
  <c r="Q10" i="1" l="1"/>
  <c r="N11" i="1" s="1" a="1"/>
  <c r="N11" i="1" l="1"/>
  <c r="Q11" i="1" l="1" a="1"/>
  <c r="Q11" i="1" l="1"/>
  <c r="N12" i="1" s="1" a="1"/>
  <c r="N12" i="1" l="1"/>
  <c r="Q12" i="1" l="1" a="1"/>
  <c r="Q12" i="1" l="1"/>
  <c r="N13" i="1" s="1" a="1"/>
  <c r="N13" i="1" l="1"/>
  <c r="Q13" i="1" l="1" a="1"/>
  <c r="Q13" i="1" l="1"/>
  <c r="N14" i="1" s="1" a="1"/>
  <c r="N14" i="1" l="1"/>
  <c r="Q14" i="1" l="1" a="1"/>
  <c r="Q14" i="1" l="1"/>
  <c r="N15" i="1" s="1" a="1"/>
  <c r="N15" i="1" l="1"/>
  <c r="Q15" i="1" l="1" a="1"/>
  <c r="Q15" i="1" l="1"/>
  <c r="N16" i="1" s="1" a="1"/>
  <c r="N16" i="1" l="1"/>
  <c r="Q16" i="1" l="1" a="1"/>
  <c r="Q16" i="1" l="1"/>
  <c r="N17" i="1" s="1" a="1"/>
  <c r="N17" i="1" l="1"/>
  <c r="Q17" i="1" l="1" a="1"/>
  <c r="Q17" i="1" l="1"/>
  <c r="N18" i="1" s="1" a="1"/>
  <c r="N18" i="1" l="1"/>
  <c r="Q18" i="1" l="1" a="1"/>
  <c r="Q18" i="1" l="1"/>
  <c r="N19" i="1" s="1" a="1"/>
  <c r="N19" i="1" l="1"/>
  <c r="Q19" i="1" l="1" a="1"/>
  <c r="Q19" i="1" l="1"/>
  <c r="N20" i="1" s="1" a="1"/>
  <c r="N20" i="1" l="1"/>
  <c r="Q20" i="1" l="1" a="1"/>
  <c r="Q20" i="1" l="1"/>
  <c r="N21" i="1" s="1" a="1"/>
  <c r="N21" i="1" l="1"/>
  <c r="Q21" i="1" l="1" a="1"/>
  <c r="Q21" i="1" l="1"/>
  <c r="N22" i="1" s="1" a="1"/>
  <c r="N22" i="1" l="1"/>
  <c r="Q22" i="1" l="1" a="1"/>
  <c r="Q22" i="1" l="1"/>
  <c r="N23" i="1" s="1" a="1"/>
  <c r="N23" i="1" l="1"/>
  <c r="Q23" i="1" l="1" a="1"/>
  <c r="Q23" i="1" l="1"/>
  <c r="N24" i="1" s="1" a="1"/>
  <c r="N24" i="1" l="1"/>
  <c r="Q24" i="1" l="1" a="1"/>
  <c r="Q24" i="1" l="1"/>
  <c r="N25" i="1" s="1" a="1"/>
  <c r="T9" i="6" a="1"/>
  <c r="O9" i="6" a="1"/>
  <c r="F24" i="4" l="1" a="1"/>
  <c r="F24" i="4" s="1"/>
  <c r="F25" i="4" a="1"/>
  <c r="F25" i="4" s="1"/>
  <c r="F26" i="4" a="1"/>
  <c r="F26" i="4" s="1"/>
  <c r="F27" i="4" a="1"/>
  <c r="F27" i="4" s="1"/>
  <c r="F23" i="4" a="1"/>
  <c r="F23" i="4" s="1"/>
  <c r="F29" i="4" a="1"/>
  <c r="F29" i="4" s="1"/>
  <c r="F28" i="4" a="1"/>
  <c r="F28" i="4" s="1"/>
  <c r="F33" i="4" a="1"/>
  <c r="F33" i="4" s="1"/>
  <c r="F30" i="4" a="1"/>
  <c r="F30" i="4" s="1"/>
  <c r="F32" i="4" a="1"/>
  <c r="F32" i="4" s="1"/>
  <c r="F31" i="4" a="1"/>
  <c r="F31" i="4" s="1"/>
  <c r="F22" i="4" a="1"/>
  <c r="F22" i="4" s="1"/>
  <c r="F21" i="4" a="1"/>
  <c r="F21" i="4" s="1"/>
  <c r="F20" i="4" a="1"/>
  <c r="F20" i="4" s="1"/>
  <c r="N25" i="1"/>
  <c r="T9" i="6"/>
  <c r="O9" i="6"/>
  <c r="E9" i="4" l="1"/>
  <c r="D13" i="4"/>
  <c r="F13" i="4" s="1" a="1"/>
  <c r="F13" i="4" s="1"/>
  <c r="Q25" i="1" a="1"/>
  <c r="E19" i="4"/>
  <c r="E13" i="4"/>
  <c r="D18" i="4"/>
  <c r="F18" i="4" s="1" a="1"/>
  <c r="F18" i="4" s="1"/>
  <c r="D14" i="4"/>
  <c r="F14" i="4" s="1" a="1"/>
  <c r="F14" i="4" s="1"/>
  <c r="D17" i="4"/>
  <c r="F17" i="4" s="1" a="1"/>
  <c r="F17" i="4" s="1"/>
  <c r="E12" i="4"/>
  <c r="E18" i="4"/>
  <c r="E15" i="4"/>
  <c r="D15" i="4"/>
  <c r="F15" i="4" s="1" a="1"/>
  <c r="F15" i="4" s="1"/>
  <c r="D9" i="4"/>
  <c r="F9" i="4" s="1" a="1"/>
  <c r="F9" i="4" s="1"/>
  <c r="D12" i="4"/>
  <c r="F12" i="4" s="1" a="1"/>
  <c r="F12" i="4" s="1"/>
  <c r="E14" i="4"/>
  <c r="E16" i="4"/>
  <c r="E17" i="4"/>
  <c r="E11" i="4"/>
  <c r="D10" i="4"/>
  <c r="F10" i="4" s="1" a="1"/>
  <c r="F10" i="4" s="1"/>
  <c r="D16" i="4"/>
  <c r="F16" i="4" s="1" a="1"/>
  <c r="F16" i="4" s="1"/>
  <c r="D19" i="4"/>
  <c r="F19" i="4" s="1" a="1"/>
  <c r="F19" i="4" s="1"/>
  <c r="D11" i="4"/>
  <c r="F11" i="4" s="1" a="1"/>
  <c r="F11" i="4" s="1"/>
  <c r="E10" i="4"/>
  <c r="Q25" i="1" l="1"/>
  <c r="N26" i="1" s="1" a="1"/>
  <c r="N26" i="1" l="1"/>
  <c r="Q26" i="1" l="1" a="1"/>
  <c r="Q26" i="1" l="1"/>
  <c r="N27" i="1" s="1" a="1"/>
  <c r="N27" i="1" l="1"/>
  <c r="Q27" i="1" l="1" a="1"/>
  <c r="Q27" i="1" l="1"/>
  <c r="N28" i="1" s="1" a="1"/>
  <c r="N28" i="1" l="1"/>
  <c r="Q28" i="1" l="1" a="1"/>
  <c r="Q28" i="1" l="1"/>
  <c r="N29" i="1" s="1" a="1"/>
  <c r="N29" i="1" l="1"/>
  <c r="Q29" i="1" l="1" a="1"/>
  <c r="Q29" i="1" l="1"/>
  <c r="N30" i="1" s="1" a="1"/>
  <c r="N30" i="1" l="1"/>
  <c r="Q30" i="1" s="1" a="1"/>
  <c r="Q30" i="1" l="1"/>
  <c r="N31" i="1" s="1" a="1"/>
  <c r="N31" i="1" l="1"/>
  <c r="Q31" i="1" l="1" a="1"/>
  <c r="Q31" i="1" l="1"/>
  <c r="N32" i="1" s="1" a="1"/>
  <c r="N32" i="1" l="1"/>
  <c r="Q32" i="1" s="1" a="1"/>
  <c r="Q32" i="1" l="1"/>
  <c r="N33" i="1" s="1" a="1"/>
  <c r="N33" i="1" l="1"/>
  <c r="Q33" i="1" l="1" a="1"/>
  <c r="Q33" i="1" l="1"/>
  <c r="N34" i="1" s="1" a="1"/>
  <c r="N34" i="1" l="1"/>
  <c r="Q34" i="1" s="1" a="1"/>
  <c r="Q34"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<sst xmlns="http://schemas.openxmlformats.org/spreadsheetml/2006/main" count="110" uniqueCount="90">
  <si>
    <t>Ability (1-5)</t>
  </si>
  <si>
    <t>Wins</t>
  </si>
  <si>
    <t>TEAMS</t>
  </si>
  <si>
    <t>TEAM 1</t>
  </si>
  <si>
    <t>TEAM 2</t>
  </si>
  <si>
    <t>GAME #</t>
  </si>
  <si>
    <t>RANDOM</t>
  </si>
  <si>
    <t>TEAM WGT</t>
  </si>
  <si>
    <t>Round Robin 2-Player/Team Tournament</t>
  </si>
  <si>
    <t>Randomize</t>
  </si>
  <si>
    <t>Step 3: Go to the Games worksheet</t>
  </si>
  <si>
    <t>TEAMS SORTED</t>
  </si>
  <si>
    <t>Rand Seed</t>
  </si>
  <si>
    <t>Nothing to Edit on this worksheet. Contains pseudo-random numbers.</t>
  </si>
  <si>
    <t>Step 3: Play Games !!</t>
  </si>
  <si>
    <t>WIN?</t>
  </si>
  <si>
    <t>TEAM #</t>
  </si>
  <si>
    <t>Winning Team</t>
  </si>
  <si>
    <t>Pts</t>
  </si>
  <si>
    <t>Losing Team</t>
  </si>
  <si>
    <t>Games Played</t>
  </si>
  <si>
    <t>Search for Name:</t>
  </si>
  <si>
    <t>Hidden ►</t>
  </si>
  <si>
    <t>◄</t>
  </si>
  <si>
    <t>This worksheet creates match-ups. Nothing to edit on this worksheet unless you want to choose different random seeds.</t>
  </si>
  <si>
    <t>wgt</t>
  </si>
  <si>
    <t>By Vertex42.com</t>
  </si>
  <si>
    <t>This spreadsheet, including all worksheets and associated content is a copyrighted work under the United States and other copyright laws.</t>
  </si>
  <si>
    <t>Do not submit copies or modifications of this template to any website or online template gallery.</t>
  </si>
  <si>
    <t>Please review the following license agreement to learn how you may or may not use this template. Thank you.</t>
  </si>
  <si>
    <t>License Agreement</t>
  </si>
  <si>
    <t>https://www.vertex42.com/licensing/EULA_privateuse.html</t>
  </si>
  <si>
    <t>Do not delete this worksheet</t>
  </si>
  <si>
    <t>© 2026 Vertex42 LLC</t>
  </si>
  <si>
    <t>https://www.vertex42.com/ExcelTemplates/round-robin.html</t>
  </si>
  <si>
    <t>HELP</t>
  </si>
  <si>
    <t>Getting Started</t>
  </si>
  <si>
    <t>STEP 1</t>
  </si>
  <si>
    <t>Enter the names of the players into the Players worksheet.</t>
  </si>
  <si>
    <t>STEP 2</t>
  </si>
  <si>
    <t>STEP 3</t>
  </si>
  <si>
    <t>Create Match-ups (Automated)</t>
  </si>
  <si>
    <t>STEP 4</t>
  </si>
  <si>
    <t>Play Games</t>
  </si>
  <si>
    <t>The Search field at the top allows you to highlight a particular name if you are looking for a game specifically involving a particular person.</t>
  </si>
  <si>
    <t>Choosing a Game to Play:</t>
  </si>
  <si>
    <t>In general, you start with the first game in the list. Then you look at who is available to play and you look for a game that includes those people who are not already in a game. Always try to choose the next game based on who is currently sitting out.</t>
  </si>
  <si>
    <t>Priority on game selection should be based on who has been waiting the longest.</t>
  </si>
  <si>
    <t>STEP 5</t>
  </si>
  <si>
    <t>Scoring</t>
  </si>
  <si>
    <t>Deciding an ultimate winner of a round robin tournament can be complicated, and may not be the main reason for holding the tournament.</t>
  </si>
  <si>
    <t>Pts = SUM(  WeightedAbilityOfOpponent ) * 10 / Games Played</t>
  </si>
  <si>
    <t>This workbook uses a weighted scoring system based on # of games played and the weighted ability score of the opponent for each win.</t>
  </si>
  <si>
    <t>If Ability = 1 for all players</t>
  </si>
  <si>
    <t>Scoring Notes</t>
  </si>
  <si>
    <t>Related Resources</t>
  </si>
  <si>
    <t>See the Help worksheet for guidance.</t>
  </si>
  <si>
    <t>Game#</t>
  </si>
  <si>
    <t>Round Robin 2v2 Tournament</t>
  </si>
  <si>
    <t>Step 1: Enter the Names of the Players (must be unique)</t>
  </si>
  <si>
    <t>Step 2: Choose an Option for Match-Ups</t>
  </si>
  <si>
    <t>If not using Ability score, enter 1 for everyone</t>
  </si>
  <si>
    <t>Check boxes next to the winning teams.</t>
  </si>
  <si>
    <t>vs</t>
  </si>
  <si>
    <t>↙ Extend the table by inserting rows or dragging the corner</t>
  </si>
  <si>
    <t>Choose Match-Up Type:</t>
  </si>
  <si>
    <r>
      <t xml:space="preserve">Randomize: </t>
    </r>
    <r>
      <rPr>
        <i/>
        <sz val="12"/>
        <color theme="1"/>
        <rFont val="Aptos Narrow"/>
        <family val="2"/>
        <scheme val="minor"/>
      </rPr>
      <t>All abilities are similar or you don't know abilities</t>
    </r>
  </si>
  <si>
    <r>
      <t xml:space="preserve">Closer Games: </t>
    </r>
    <r>
      <rPr>
        <i/>
        <sz val="12"/>
        <color theme="1"/>
        <rFont val="Aptos Narrow"/>
        <family val="2"/>
        <scheme val="minor"/>
      </rPr>
      <t>Create match-ups with similar ability</t>
    </r>
  </si>
  <si>
    <r>
      <rPr>
        <b/>
        <i/>
        <sz val="12"/>
        <color theme="1"/>
        <rFont val="Aptos Narrow"/>
        <family val="2"/>
        <scheme val="minor"/>
      </rPr>
      <t>Pts</t>
    </r>
    <r>
      <rPr>
        <i/>
        <sz val="12"/>
        <color theme="1"/>
        <rFont val="Aptos Narrow"/>
        <family val="2"/>
        <scheme val="minor"/>
      </rPr>
      <t xml:space="preserve"> = SUM( WeightedAbilityOfOpp ) * 10 / Games</t>
    </r>
  </si>
  <si>
    <r>
      <rPr>
        <b/>
        <i/>
        <sz val="12"/>
        <color theme="1"/>
        <rFont val="Aptos Narrow"/>
        <family val="2"/>
        <scheme val="minor"/>
      </rPr>
      <t>Pts</t>
    </r>
    <r>
      <rPr>
        <i/>
        <sz val="12"/>
        <color theme="1"/>
        <rFont val="Aptos Narrow"/>
        <family val="2"/>
        <scheme val="minor"/>
      </rPr>
      <t xml:space="preserve"> = Wins * 20 / Games</t>
    </r>
  </si>
  <si>
    <r>
      <rPr>
        <b/>
        <sz val="11"/>
        <rFont val="Aptos Narrow"/>
        <family val="2"/>
        <scheme val="minor"/>
      </rPr>
      <t>Note</t>
    </r>
    <r>
      <rPr>
        <sz val="11"/>
        <rFont val="Aptos Narrow"/>
        <family val="2"/>
        <scheme val="minor"/>
      </rPr>
      <t>: Before playing any games, you can change the list of players (last minute no-shows for example). However, after you start playing games and marking wins, do not change the player list.</t>
    </r>
  </si>
  <si>
    <r>
      <rPr>
        <b/>
        <sz val="11"/>
        <rFont val="Aptos Narrow"/>
        <family val="2"/>
        <scheme val="minor"/>
      </rPr>
      <t>Note</t>
    </r>
    <r>
      <rPr>
        <sz val="11"/>
        <rFont val="Aptos Narrow"/>
        <family val="2"/>
        <scheme val="minor"/>
      </rPr>
      <t>: An odd number of teams will result in at least one BYE. Sometimes, especially if you do not randomize, you could end up with more than one BYE just based on how the algorithm works.</t>
    </r>
  </si>
  <si>
    <r>
      <t xml:space="preserve">Players &amp; Setup: </t>
    </r>
    <r>
      <rPr>
        <sz val="22"/>
        <color theme="0"/>
        <rFont val="Aptos Narrow"/>
        <family val="2"/>
        <scheme val="minor"/>
      </rPr>
      <t>Round Robin 2v2 Tournament</t>
    </r>
  </si>
  <si>
    <r>
      <rPr>
        <b/>
        <sz val="22"/>
        <color theme="0"/>
        <rFont val="Aptos Narrow"/>
        <family val="2"/>
        <scheme val="minor"/>
      </rPr>
      <t>Matchups</t>
    </r>
    <r>
      <rPr>
        <sz val="22"/>
        <color theme="0"/>
        <rFont val="Aptos Narrow"/>
        <family val="2"/>
        <scheme val="minor"/>
      </rPr>
      <t>: Round Robin 2v2 Tournament</t>
    </r>
  </si>
  <si>
    <t>Player
Names</t>
  </si>
  <si>
    <r>
      <t xml:space="preserve">Games: </t>
    </r>
    <r>
      <rPr>
        <sz val="22"/>
        <color theme="0"/>
        <rFont val="Aptos Narrow"/>
        <family val="2"/>
        <scheme val="minor"/>
      </rPr>
      <t>Round Robin 2v2 Tournament</t>
    </r>
  </si>
  <si>
    <r>
      <rPr>
        <b/>
        <sz val="11"/>
        <rFont val="Aptos Narrow"/>
        <family val="2"/>
        <scheme val="minor"/>
      </rPr>
      <t xml:space="preserve">This workbook helps you generate match-ups for a 2-v-2 round robin tournament. </t>
    </r>
    <r>
      <rPr>
        <sz val="11"/>
        <rFont val="Aptos Narrow"/>
        <family val="2"/>
        <scheme val="minor"/>
      </rPr>
      <t>It creates a set of games based on every player being teamed-up with each other player one time each. The game match-ups are based on either random selection or based on trying to create closer games (by matching abilities).</t>
    </r>
  </si>
  <si>
    <r>
      <t xml:space="preserve">If the Ability of each player = 1, then </t>
    </r>
    <r>
      <rPr>
        <b/>
        <sz val="11"/>
        <rFont val="Aptos Narrow"/>
        <family val="2"/>
        <scheme val="minor"/>
      </rPr>
      <t>Pts=Wins*20/Games</t>
    </r>
  </si>
  <si>
    <t>Choose Match-up Type</t>
  </si>
  <si>
    <t>Choose whether to Randomize or create Closer Games.</t>
  </si>
  <si>
    <t>• Randomize: Team match-ups are generated randomly.
• Closer Games: Team match-ups are generated using player ability ratings to help create more balanced games.</t>
  </si>
  <si>
    <r>
      <rPr>
        <b/>
        <sz val="11"/>
        <rFont val="Aptos Narrow"/>
        <family val="2"/>
        <scheme val="minor"/>
      </rPr>
      <t>Player Ability (1-5)</t>
    </r>
    <r>
      <rPr>
        <sz val="11"/>
        <rFont val="Aptos Narrow"/>
        <family val="2"/>
        <scheme val="minor"/>
      </rPr>
      <t xml:space="preserve">: If player abilities vary significantly, you may want to use a weighted ability ranking and choose the </t>
    </r>
    <r>
      <rPr>
        <b/>
        <sz val="11"/>
        <rFont val="Aptos Narrow"/>
        <family val="2"/>
        <scheme val="minor"/>
      </rPr>
      <t>Closer Games</t>
    </r>
    <r>
      <rPr>
        <sz val="11"/>
        <rFont val="Aptos Narrow"/>
        <family val="2"/>
        <scheme val="minor"/>
      </rPr>
      <t xml:space="preserve"> option. This attempts to create match-ups against opponents of similar overall ability.</t>
    </r>
  </si>
  <si>
    <t>Match-ups are generated automatically. You may view the Matchups worksheet to see how they are created or adjust the random seeds if desired. No manual editing is required.</t>
  </si>
  <si>
    <r>
      <rPr>
        <b/>
        <sz val="11"/>
        <rFont val="Aptos Narrow"/>
        <family val="2"/>
        <scheme val="minor"/>
      </rPr>
      <t>Closer Games Algorithm</t>
    </r>
    <r>
      <rPr>
        <sz val="11"/>
        <rFont val="Aptos Narrow"/>
        <family val="2"/>
        <scheme val="minor"/>
      </rPr>
      <t>: For this algorithm, the teams are first given a weighted ability score by adding the abilities of the individual team members. The teams are then sorted in ascending order by this weighted ability score. The match-ups are created by choosing the first unassigned team (lower ability first) then finding the next unassigned team, and repeating until all teams have played once.</t>
    </r>
  </si>
  <si>
    <t>The Games worksheet lists all of the match-ups along with columns for marking which team wins each game.</t>
  </si>
  <si>
    <t>Due to factors such as number of players, number of courts, and the need for breaks, the tournament manager to decide which games to play at any time. Games are randomized to try to distribute rests more evenly.</t>
  </si>
  <si>
    <t>Name 1</t>
  </si>
  <si>
    <t>Name 2</t>
  </si>
  <si>
    <t>Name 3</t>
  </si>
  <si>
    <t>Name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</si>
</sst>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4"/>
      <color theme="1"/>
      <name val="Aptos Narrow"/>
      <family val="2"/>
      <scheme val="minor"/>
    </font>
    <font>
      <b/>
      <sz val="14"/>
      <color theme="0"/>
      <name val="Aptos Narrow"/>
      <family val="2"/>
      <scheme val="minor"/>
    </font>
    <font>
      <b/>
      <sz val="14"/>
      <color theme="1"/>
      <name val="Aptos Narrow"/>
      <family val="2"/>
      <scheme val="minor"/>
    </font>
    <font>
      <sz val="14"/>
      <color theme="0"/>
      <name val="Aptos Narrow"/>
      <family val="2"/>
      <scheme val="minor"/>
    </font>
    <font>
      <i/>
      <sz val="14"/>
      <color theme="1"/>
      <name val="Aptos Narrow"/>
      <family val="2"/>
      <scheme val="minor"/>
    </font>
    <font>
      <b/>
      <sz val="18"/>
      <color theme="1"/>
      <name val="Aptos Narrow"/>
      <family val="2"/>
      <scheme val="minor"/>
    </font>
    <font>
      <sz val="14"/>
      <color theme="4"/>
      <name val="Aptos Narrow"/>
      <family val="2"/>
      <scheme val="minor"/>
    </font>
    <font>
      <i/>
      <sz val="14"/>
      <color theme="4"/>
      <name val="Aptos Narrow"/>
      <family val="2"/>
      <scheme val="minor"/>
    </font>
    <font>
      <b/>
      <sz val="18"/>
      <color theme="0"/>
      <name val="Arial"/>
      <family val="2"/>
    </font>
    <font>
      <sz val="10"/>
      <name val="Arial"/>
      <family val="2"/>
    </font>
    <font>
      <sz val="12"/>
      <name val="Arial"/>
      <family val="2"/>
    </font>
    <font>
      <sz val="11"/>
      <name val="Arial"/>
      <family val="2"/>
    </font>
    <font>
      <u/>
      <sz val="10"/>
      <color indexed="12"/>
      <name val="Arial"/>
      <family val="2"/>
    </font>
    <font>
      <b/>
      <sz val="12"/>
      <name val="Arial"/>
      <family val="2"/>
    </font>
    <font>
      <u/>
      <sz val="12"/>
      <color indexed="12"/>
      <name val="Arial"/>
      <family val="2"/>
    </font>
    <font>
      <sz val="12"/>
      <color theme="1"/>
      <name val="Arial"/>
      <family val="2"/>
    </font>
    <font>
      <u/>
      <sz val="12"/>
      <color rgb="FF0070C0"/>
      <name val="Aptos Narrow"/>
      <family val="2"/>
      <scheme val="minor"/>
    </font>
    <font>
      <u/>
      <sz val="11"/>
      <color indexed="12"/>
      <name val="Arial"/>
      <family val="2"/>
    </font>
    <font>
      <sz val="8"/>
      <name val="Aptos Narrow"/>
      <family val="2"/>
      <scheme val="minor"/>
    </font>
    <font>
      <sz val="14"/>
      <color theme="1" tint="0.499984740745262"/>
      <name val="Aptos Narrow"/>
      <family val="2"/>
      <scheme val="minor"/>
    </font>
    <font>
      <sz val="10"/>
      <color theme="1" tint="0.499984740745262"/>
      <name val="Aptos Narrow"/>
      <family val="2"/>
      <scheme val="minor"/>
    </font>
    <font>
      <sz val="12"/>
      <color theme="4"/>
      <name val="Aptos Narrow"/>
      <family val="2"/>
      <scheme val="minor"/>
    </font>
    <font>
      <sz val="10"/>
      <color theme="1" tint="0.499984740745262"/>
      <name val="Arial"/>
      <family val="2"/>
    </font>
    <font>
      <sz val="11"/>
      <name val="Aptos Narrow"/>
      <family val="2"/>
      <scheme val="minor"/>
    </font>
    <font>
      <b/>
      <sz val="12"/>
      <color theme="1"/>
      <name val="Aptos Narrow"/>
      <family val="2"/>
      <scheme val="minor"/>
    </font>
    <font>
      <i/>
      <sz val="12"/>
      <color theme="1"/>
      <name val="Aptos Narrow"/>
      <family val="2"/>
      <scheme val="minor"/>
    </font>
    <font>
      <b/>
      <sz val="15"/>
      <color theme="4"/>
      <name val="Aptos Narrow"/>
      <family val="2"/>
      <scheme val="minor"/>
    </font>
    <font>
      <b/>
      <sz val="14"/>
      <color theme="6"/>
      <name val="Aptos Narrow"/>
      <family val="2"/>
      <scheme val="minor"/>
    </font>
    <font>
      <sz val="14"/>
      <color theme="6"/>
      <name val="Aptos Narrow"/>
      <family val="2"/>
      <scheme val="minor"/>
    </font>
    <font>
      <b/>
      <sz val="15"/>
      <name val="Aptos Narrow"/>
      <family val="2"/>
      <scheme val="minor"/>
    </font>
    <font>
      <b/>
      <i/>
      <sz val="12"/>
      <color theme="1"/>
      <name val="Aptos Narrow"/>
      <family val="2"/>
      <scheme val="minor"/>
    </font>
    <font>
      <b/>
      <sz val="22"/>
      <color theme="0"/>
      <name val="Aptos Narrow"/>
      <family val="2"/>
      <scheme val="minor"/>
    </font>
    <font>
      <sz val="22"/>
      <color theme="0"/>
      <name val="Aptos Narrow"/>
      <family val="2"/>
      <scheme val="minor"/>
    </font>
    <font>
      <sz val="22"/>
      <color theme="1"/>
      <name val="Aptos Narrow"/>
      <family val="2"/>
      <scheme val="minor"/>
    </font>
    <font>
      <b/>
      <sz val="18"/>
      <color theme="0"/>
      <name val="Aptos Narrow"/>
      <family val="2"/>
      <scheme val="minor"/>
    </font>
    <font>
      <sz val="10"/>
      <name val="Aptos Narrow"/>
      <family val="2"/>
      <scheme val="minor"/>
    </font>
    <font>
      <sz val="9"/>
      <color theme="0" tint="-0.499984740745262"/>
      <name val="Aptos Narrow"/>
      <family val="2"/>
      <scheme val="minor"/>
    </font>
    <font>
      <b/>
      <sz val="11"/>
      <name val="Aptos Narrow"/>
      <family val="2"/>
      <scheme val="minor"/>
    </font>
    <font>
      <i/>
      <sz val="12"/>
      <color theme="4"/>
      <name val="Aptos Narrow"/>
      <family val="2"/>
      <scheme val="minor"/>
    </font>
    <font>
      <b/>
      <sz val="12"/>
      <color theme="4"/>
      <name val="Aptos Narrow"/>
      <family val="2"/>
      <scheme val="minor"/>
    </font>
    <font>
      <b/>
      <sz val="16"/>
      <color theme="4" tint="-0.249977111117893"/>
      <name val="Aptos Narrow"/>
      <family val="2"/>
      <scheme val="minor"/>
    </font>
    <font>
      <sz val="16"/>
      <name val="Aptos Narrow"/>
      <family val="2"/>
      <scheme val="minor"/>
    </font>
    <font>
      <sz val="16"/>
      <color theme="4" tint="-0.249977111117893"/>
      <name val="Aptos Narrow"/>
      <family val="2"/>
      <scheme val="minor"/>
    </font>
    <font>
      <b/>
      <u/>
      <sz val="11"/>
      <color theme="4"/>
      <name val="Aptos Narrow"/>
      <family val="2"/>
      <scheme val="minor"/>
    </font>
    <font>
      <b/>
      <sz val="20"/>
      <color theme="0"/>
      <name val="Arial"/>
      <family val="2"/>
    </font>
  </fonts>
  <fills count="14">
    <fill>
      <patternFill patternType="none"/>
    </fill>
    <fill>
      <patternFill patternType="gray125"/>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4"/>
        <bgColor indexed="64"/>
      </patternFill>
    </fill>
    <fill>
      <patternFill patternType="solid">
        <fgColor theme="4" tint="0.89999084444715716"/>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1" tint="0.34998626667073579"/>
        <bgColor indexed="64"/>
      </patternFill>
    </fill>
    <fill>
      <patternFill patternType="solid">
        <fgColor rgb="FFFFFF00"/>
        <bgColor indexed="64"/>
      </patternFill>
    </fill>
    <fill>
      <patternFill patternType="solid">
        <fgColor theme="0"/>
        <bgColor indexed="64"/>
      </patternFill>
    </fill>
    <fill>
      <patternFill patternType="solid">
        <fgColor rgb="FF3970AD"/>
        <bgColor indexed="64"/>
      </patternFill>
    </fill>
  </fills>
  <borders count="11">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4"/>
      </left>
      <right style="thin">
        <color theme="4"/>
      </right>
      <top style="thin">
        <color theme="4"/>
      </top>
      <bottom style="thin">
        <color theme="4"/>
      </bottom>
      <diagonal/>
    </border>
    <border>
      <left/>
      <right/>
      <top style="thin">
        <color theme="4"/>
      </top>
      <bottom/>
      <diagonal/>
    </border>
  </borders>
  <cellStyleXfs count="4">
    <xf numFmtId="0" fontId="0" fillId="0" borderId="0"/>
    <xf numFmtId="0" fontId="16" fillId="0" borderId="0" applyNumberFormat="0" applyFill="0" applyBorder="0" applyAlignment="0" applyProtection="0"/>
    <xf numFmtId="0" fontId="12" fillId="0" borderId="0" applyNumberFormat="0" applyFill="0" applyBorder="0" applyAlignment="0" applyProtection="0">
      <alignment vertical="top"/>
      <protection locked="0"/>
    </xf>
    <xf numFmtId="0" fontId="23" fillId="0" borderId="0"/>
  </cellStyleXfs>
  <cellXfs count="109">
    <xf numFmtId="0" fontId="0" fillId="0" borderId="0" xfId="0"/>
    <xf numFmtId="0" fontId="0" fillId="2" borderId="0" xfId="0" applyFill="1"/>
    <xf numFmtId="0" fontId="2" fillId="2" borderId="0" xfId="0" applyFont="1" applyFill="1" applyAlignment="1">
      <alignment horizontal="center"/>
    </xf>
    <xf numFmtId="0" fontId="2" fillId="0" borderId="0" xfId="0" applyFont="1" applyAlignment="1">
      <alignment horizontal="left"/>
    </xf>
    <xf numFmtId="0" fontId="0" fillId="0" borderId="0" xfId="0" applyAlignment="1">
      <alignment horizontal="center"/>
    </xf>
    <xf numFmtId="0" fontId="4" fillId="0" borderId="0" xfId="0" applyFont="1"/>
    <xf numFmtId="0" fontId="5" fillId="0" borderId="0" xfId="0" applyFont="1"/>
    <xf numFmtId="0" fontId="0" fillId="4" borderId="3" xfId="0" applyFill="1" applyBorder="1" applyAlignment="1">
      <alignment horizontal="center"/>
    </xf>
    <xf numFmtId="0" fontId="4" fillId="0" borderId="0" xfId="0" applyFont="1" applyAlignment="1">
      <alignment horizontal="left"/>
    </xf>
    <xf numFmtId="0" fontId="2" fillId="7" borderId="0" xfId="0" applyFont="1" applyFill="1" applyAlignment="1">
      <alignment horizontal="center"/>
    </xf>
    <xf numFmtId="0" fontId="2" fillId="8" borderId="0" xfId="0" applyFont="1" applyFill="1"/>
    <xf numFmtId="0" fontId="0" fillId="8" borderId="0" xfId="0" applyFill="1"/>
    <xf numFmtId="0" fontId="2" fillId="9" borderId="0" xfId="0" applyFont="1" applyFill="1" applyAlignment="1">
      <alignment horizontal="center"/>
    </xf>
    <xf numFmtId="0" fontId="2" fillId="8" borderId="0" xfId="0" applyFont="1" applyFill="1" applyAlignment="1">
      <alignment horizontal="left"/>
    </xf>
    <xf numFmtId="0" fontId="0" fillId="8" borderId="0" xfId="0" applyFill="1" applyAlignment="1">
      <alignment horizontal="center"/>
    </xf>
    <xf numFmtId="0" fontId="2" fillId="2" borderId="0" xfId="0" applyFont="1" applyFill="1" applyAlignment="1">
      <alignment horizontal="left"/>
    </xf>
    <xf numFmtId="0" fontId="2" fillId="8" borderId="0" xfId="0" applyFont="1" applyFill="1" applyAlignment="1">
      <alignment horizontal="center"/>
    </xf>
    <xf numFmtId="0" fontId="0" fillId="0" borderId="2" xfId="0" applyBorder="1" applyAlignment="1">
      <alignment horizontal="center"/>
    </xf>
    <xf numFmtId="0" fontId="0" fillId="0" borderId="2" xfId="0" applyBorder="1"/>
    <xf numFmtId="0" fontId="0" fillId="0" borderId="5" xfId="0" applyBorder="1" applyAlignment="1">
      <alignment horizontal="center"/>
    </xf>
    <xf numFmtId="0" fontId="0" fillId="0" borderId="5" xfId="0" applyBorder="1"/>
    <xf numFmtId="0" fontId="2" fillId="7" borderId="4" xfId="0" applyFont="1" applyFill="1" applyBorder="1" applyAlignment="1">
      <alignment horizontal="center"/>
    </xf>
    <xf numFmtId="0" fontId="1" fillId="10" borderId="4" xfId="0" applyFont="1" applyFill="1" applyBorder="1" applyAlignment="1">
      <alignment horizontal="center"/>
    </xf>
    <xf numFmtId="0" fontId="3" fillId="10" borderId="4" xfId="0" applyFont="1" applyFill="1" applyBorder="1"/>
    <xf numFmtId="0" fontId="2" fillId="7" borderId="4" xfId="0" applyFont="1" applyFill="1" applyBorder="1" applyAlignment="1">
      <alignment horizontal="left"/>
    </xf>
    <xf numFmtId="0" fontId="6" fillId="0" borderId="0" xfId="0" applyFont="1"/>
    <xf numFmtId="0" fontId="3" fillId="10" borderId="4" xfId="0" applyFont="1" applyFill="1" applyBorder="1" applyAlignment="1">
      <alignment horizontal="center"/>
    </xf>
    <xf numFmtId="0" fontId="17" fillId="12" borderId="0" xfId="2" applyFont="1" applyFill="1" applyAlignment="1" applyProtection="1">
      <alignment horizontal="left" wrapText="1"/>
    </xf>
    <xf numFmtId="0" fontId="3" fillId="5" borderId="0" xfId="0" applyFont="1" applyFill="1" applyAlignment="1">
      <alignment vertical="center"/>
    </xf>
    <xf numFmtId="0" fontId="3" fillId="5" borderId="0" xfId="0" applyFont="1" applyFill="1" applyAlignment="1">
      <alignment horizontal="center" vertical="center"/>
    </xf>
    <xf numFmtId="0" fontId="21" fillId="0" borderId="0" xfId="0" applyFont="1" applyAlignment="1">
      <alignment vertical="center"/>
    </xf>
    <xf numFmtId="0" fontId="21" fillId="0" borderId="0" xfId="0" applyFont="1" applyAlignment="1">
      <alignment horizontal="right" vertical="center"/>
    </xf>
    <xf numFmtId="0" fontId="1" fillId="10" borderId="4" xfId="0" applyFont="1" applyFill="1" applyBorder="1" applyAlignment="1">
      <alignment horizontal="left"/>
    </xf>
    <xf numFmtId="0" fontId="22" fillId="0" borderId="0" xfId="2" applyFont="1" applyFill="1" applyBorder="1" applyAlignment="1" applyProtection="1">
      <alignment horizontal="left" vertical="center"/>
    </xf>
    <xf numFmtId="0" fontId="20" fillId="0" borderId="0" xfId="0" applyFont="1" applyAlignment="1">
      <alignment horizontal="right" vertical="center"/>
    </xf>
    <xf numFmtId="0" fontId="19" fillId="0" borderId="0" xfId="0" applyFont="1" applyAlignment="1">
      <alignment vertical="center"/>
    </xf>
    <xf numFmtId="0" fontId="19" fillId="0" borderId="0" xfId="0" applyFont="1" applyAlignment="1">
      <alignment horizontal="center" vertical="center"/>
    </xf>
    <xf numFmtId="0" fontId="1" fillId="3" borderId="4" xfId="0" applyFont="1" applyFill="1" applyBorder="1" applyAlignment="1">
      <alignment horizontal="center" vertical="center" wrapText="1"/>
    </xf>
    <xf numFmtId="0" fontId="1" fillId="3" borderId="4" xfId="0" applyFont="1" applyFill="1" applyBorder="1" applyAlignment="1">
      <alignment horizontal="center" vertical="center"/>
    </xf>
    <xf numFmtId="0" fontId="2" fillId="7" borderId="4" xfId="0" applyFont="1" applyFill="1" applyBorder="1" applyAlignment="1">
      <alignment horizontal="center" vertical="center"/>
    </xf>
    <xf numFmtId="0" fontId="23" fillId="0" borderId="0" xfId="3"/>
    <xf numFmtId="0" fontId="9" fillId="12" borderId="0" xfId="3" applyFont="1" applyFill="1"/>
    <xf numFmtId="0" fontId="10" fillId="12" borderId="0" xfId="3" applyFont="1" applyFill="1" applyAlignment="1">
      <alignment horizontal="left" wrapText="1" indent="1"/>
    </xf>
    <xf numFmtId="0" fontId="11" fillId="12" borderId="0" xfId="3" applyFont="1" applyFill="1"/>
    <xf numFmtId="0" fontId="10" fillId="12" borderId="0" xfId="3" applyFont="1" applyFill="1"/>
    <xf numFmtId="0" fontId="10" fillId="12" borderId="0" xfId="3" applyFont="1" applyFill="1" applyAlignment="1">
      <alignment horizontal="left" wrapText="1"/>
    </xf>
    <xf numFmtId="0" fontId="13" fillId="12" borderId="0" xfId="3" applyFont="1" applyFill="1" applyAlignment="1">
      <alignment horizontal="left" wrapText="1"/>
    </xf>
    <xf numFmtId="0" fontId="14" fillId="12" borderId="0" xfId="3" applyFont="1" applyFill="1" applyAlignment="1">
      <alignment horizontal="left" wrapText="1"/>
    </xf>
    <xf numFmtId="0" fontId="10" fillId="12" borderId="0" xfId="3" applyFont="1" applyFill="1" applyAlignment="1">
      <alignment horizontal="left"/>
    </xf>
    <xf numFmtId="0" fontId="15" fillId="12" borderId="0" xfId="3" applyFont="1" applyFill="1" applyAlignment="1">
      <alignment horizontal="left" wrapText="1"/>
    </xf>
    <xf numFmtId="0" fontId="9" fillId="0" borderId="0" xfId="3" applyFont="1"/>
    <xf numFmtId="0" fontId="6" fillId="5" borderId="0" xfId="0" applyFont="1" applyFill="1" applyAlignment="1">
      <alignment vertical="center"/>
    </xf>
    <xf numFmtId="0" fontId="6" fillId="5" borderId="0" xfId="0" applyFont="1" applyFill="1" applyAlignment="1">
      <alignment horizontal="center" vertical="center"/>
    </xf>
    <xf numFmtId="0" fontId="6" fillId="0" borderId="0" xfId="0" applyFont="1" applyAlignment="1">
      <alignment horizontal="center"/>
    </xf>
    <xf numFmtId="0" fontId="26" fillId="0" borderId="0" xfId="0" applyFont="1"/>
    <xf numFmtId="0" fontId="0" fillId="6" borderId="6" xfId="0" applyFill="1" applyBorder="1" applyAlignment="1">
      <alignment horizontal="center" vertical="center"/>
    </xf>
    <xf numFmtId="0" fontId="2" fillId="2" borderId="0" xfId="0" applyFont="1" applyFill="1" applyAlignment="1">
      <alignment horizontal="center" vertical="center"/>
    </xf>
    <xf numFmtId="0" fontId="0" fillId="6" borderId="1" xfId="0" applyFill="1" applyBorder="1" applyAlignment="1">
      <alignment horizontal="center" vertical="center"/>
    </xf>
    <xf numFmtId="0" fontId="4" fillId="0" borderId="0" xfId="0" applyFont="1" applyAlignment="1">
      <alignment horizontal="left" vertical="center"/>
    </xf>
    <xf numFmtId="0" fontId="0" fillId="6" borderId="7" xfId="0" applyFill="1" applyBorder="1" applyAlignment="1">
      <alignment horizontal="center" vertical="center"/>
    </xf>
    <xf numFmtId="0" fontId="4" fillId="0" borderId="0" xfId="0" applyFont="1" applyAlignment="1">
      <alignment horizontal="center"/>
    </xf>
    <xf numFmtId="0" fontId="0" fillId="0" borderId="0" xfId="0" applyAlignment="1">
      <alignment horizontal="left" vertical="center"/>
    </xf>
    <xf numFmtId="0" fontId="20" fillId="0" borderId="0" xfId="0" applyFont="1" applyAlignment="1">
      <alignment horizontal="left" vertical="center"/>
    </xf>
    <xf numFmtId="0" fontId="26" fillId="0" borderId="0" xfId="0" applyFont="1" applyAlignment="1">
      <alignment horizontal="left" vertical="center"/>
    </xf>
    <xf numFmtId="0" fontId="6" fillId="0" borderId="0" xfId="0" applyFont="1" applyAlignment="1">
      <alignment horizontal="left" vertical="center"/>
    </xf>
    <xf numFmtId="0" fontId="25" fillId="0" borderId="0" xfId="0" applyFont="1" applyAlignment="1">
      <alignment horizontal="left" vertical="center"/>
    </xf>
    <xf numFmtId="0" fontId="24" fillId="0" borderId="0" xfId="0" applyFont="1" applyAlignment="1">
      <alignment horizontal="left" vertical="center"/>
    </xf>
    <xf numFmtId="0" fontId="7" fillId="0" borderId="0" xfId="0" applyFont="1" applyAlignment="1">
      <alignment horizontal="left" vertical="center"/>
    </xf>
    <xf numFmtId="0" fontId="0" fillId="6" borderId="6" xfId="0" applyFill="1" applyBorder="1" applyAlignment="1">
      <alignment horizontal="left" vertical="center" indent="1"/>
    </xf>
    <xf numFmtId="0" fontId="0" fillId="6" borderId="1" xfId="0" applyFill="1" applyBorder="1" applyAlignment="1">
      <alignment horizontal="left" vertical="center" indent="1"/>
    </xf>
    <xf numFmtId="0" fontId="0" fillId="6" borderId="8" xfId="0" applyFill="1" applyBorder="1" applyAlignment="1">
      <alignment horizontal="left" vertical="center" indent="1"/>
    </xf>
    <xf numFmtId="0" fontId="27" fillId="9" borderId="4" xfId="0" applyFont="1" applyFill="1" applyBorder="1" applyAlignment="1">
      <alignment horizontal="center"/>
    </xf>
    <xf numFmtId="0" fontId="28" fillId="0" borderId="2" xfId="0" applyFont="1" applyBorder="1">
      <extLst>
        <ext xmlns:xfpb="http://schemas.microsoft.com/office/spreadsheetml/2022/featurepropertybag" uri="{C7286773-470A-42A8-94C5-96B5CB345126}">
          <xfpb:xfComplement i="0"/>
        </ext>
      </extLst>
    </xf>
    <xf numFmtId="0" fontId="28" fillId="0" borderId="5" xfId="0" applyFont="1" applyBorder="1">
      <extLst>
        <ext xmlns:xfpb="http://schemas.microsoft.com/office/spreadsheetml/2022/featurepropertybag" uri="{C7286773-470A-42A8-94C5-96B5CB345126}">
          <xfpb:xfComplement i="0"/>
        </ext>
      </extLst>
    </xf>
    <xf numFmtId="0" fontId="0" fillId="2" borderId="0" xfId="0" applyFill="1" applyAlignment="1">
      <alignment horizontal="left" vertical="center"/>
    </xf>
    <xf numFmtId="0" fontId="6" fillId="2" borderId="0" xfId="0" applyFont="1" applyFill="1" applyAlignment="1">
      <alignment horizontal="left" vertical="center"/>
    </xf>
    <xf numFmtId="0" fontId="29" fillId="2" borderId="0" xfId="0" applyFont="1" applyFill="1" applyAlignment="1">
      <alignment horizontal="left" vertical="center" indent="1"/>
    </xf>
    <xf numFmtId="0" fontId="24" fillId="2" borderId="0" xfId="0" applyFont="1" applyFill="1" applyAlignment="1">
      <alignment horizontal="left" indent="1"/>
    </xf>
    <xf numFmtId="0" fontId="25" fillId="2" borderId="0" xfId="0" applyFont="1" applyFill="1" applyAlignment="1">
      <alignment horizontal="left" vertical="top" indent="1"/>
    </xf>
    <xf numFmtId="0" fontId="31" fillId="13" borderId="0" xfId="0" applyFont="1" applyFill="1" applyAlignment="1">
      <alignment horizontal="left" vertical="center"/>
    </xf>
    <xf numFmtId="0" fontId="32" fillId="13" borderId="0" xfId="0" applyFont="1" applyFill="1" applyAlignment="1">
      <alignment horizontal="left" vertical="center"/>
    </xf>
    <xf numFmtId="0" fontId="33" fillId="0" borderId="0" xfId="0" applyFont="1" applyAlignment="1">
      <alignment horizontal="left" vertical="center"/>
    </xf>
    <xf numFmtId="0" fontId="35" fillId="0" borderId="0" xfId="0" applyFont="1"/>
    <xf numFmtId="0" fontId="20" fillId="0" borderId="0" xfId="2" applyFont="1" applyFill="1" applyBorder="1" applyAlignment="1" applyProtection="1">
      <alignment horizontal="left" vertical="center"/>
    </xf>
    <xf numFmtId="0" fontId="36" fillId="0" borderId="0" xfId="0" applyFont="1" applyAlignment="1">
      <alignment horizontal="right" vertical="center"/>
    </xf>
    <xf numFmtId="0" fontId="35" fillId="0" borderId="0" xfId="0" applyFont="1" applyAlignment="1">
      <alignment vertical="top"/>
    </xf>
    <xf numFmtId="0" fontId="23" fillId="0" borderId="0" xfId="0" applyFont="1" applyAlignment="1">
      <alignment vertical="top" wrapText="1"/>
    </xf>
    <xf numFmtId="0" fontId="23" fillId="0" borderId="0" xfId="0" applyFont="1" applyAlignment="1">
      <alignment vertical="top"/>
    </xf>
    <xf numFmtId="0" fontId="37" fillId="0" borderId="0" xfId="0" applyFont="1" applyAlignment="1">
      <alignment vertical="top"/>
    </xf>
    <xf numFmtId="0" fontId="31" fillId="5" borderId="0" xfId="0" applyFont="1" applyFill="1" applyAlignment="1">
      <alignment vertical="center"/>
    </xf>
    <xf numFmtId="0" fontId="38" fillId="0" borderId="0" xfId="0" applyFont="1"/>
    <xf numFmtId="0" fontId="32" fillId="5" borderId="0" xfId="0" applyFont="1" applyFill="1" applyAlignment="1">
      <alignment vertical="center"/>
    </xf>
    <xf numFmtId="0" fontId="39" fillId="0" borderId="0" xfId="0" applyFont="1" applyAlignment="1">
      <alignment vertical="top"/>
    </xf>
    <xf numFmtId="0" fontId="26" fillId="0" borderId="0" xfId="0" applyFont="1" applyAlignment="1">
      <alignment horizontal="right" vertical="center"/>
    </xf>
    <xf numFmtId="0" fontId="2" fillId="11" borderId="9" xfId="0" applyFont="1" applyFill="1" applyBorder="1" applyAlignment="1">
      <alignment horizontal="center" vertical="center"/>
    </xf>
    <xf numFmtId="0" fontId="2" fillId="6" borderId="9" xfId="0" applyFont="1" applyFill="1" applyBorder="1" applyAlignment="1">
      <alignment horizontal="center" vertical="center"/>
    </xf>
    <xf numFmtId="0" fontId="40" fillId="0" borderId="10" xfId="0" applyFont="1" applyBorder="1" applyAlignment="1">
      <alignment vertical="top" wrapText="1"/>
    </xf>
    <xf numFmtId="0" fontId="41" fillId="0" borderId="10" xfId="0" applyFont="1" applyBorder="1" applyAlignment="1">
      <alignment vertical="top"/>
    </xf>
    <xf numFmtId="0" fontId="41" fillId="0" borderId="0" xfId="0" applyFont="1"/>
    <xf numFmtId="0" fontId="40" fillId="4" borderId="0" xfId="0" applyFont="1" applyFill="1" applyAlignment="1">
      <alignment vertical="center"/>
    </xf>
    <xf numFmtId="0" fontId="42" fillId="4" borderId="0" xfId="0" applyFont="1" applyFill="1" applyAlignment="1">
      <alignment vertical="center"/>
    </xf>
    <xf numFmtId="0" fontId="43" fillId="0" borderId="0" xfId="2" applyFont="1" applyFill="1" applyAlignment="1" applyProtection="1"/>
    <xf numFmtId="0" fontId="16" fillId="13" borderId="0" xfId="1" applyFill="1" applyAlignment="1">
      <alignment horizontal="left" vertical="center"/>
    </xf>
    <xf numFmtId="0" fontId="8" fillId="5" borderId="0" xfId="3" applyFont="1" applyFill="1" applyAlignment="1">
      <alignment horizontal="left" vertical="center" indent="1"/>
    </xf>
    <xf numFmtId="0" fontId="44" fillId="5" borderId="0" xfId="3" applyFont="1" applyFill="1" applyAlignment="1">
      <alignment horizontal="left" vertical="center"/>
    </xf>
    <xf numFmtId="0" fontId="31" fillId="5" borderId="0" xfId="0" applyFont="1" applyFill="1" applyAlignment="1">
      <alignment horizontal="left" vertical="center"/>
    </xf>
    <xf numFmtId="0" fontId="34" fillId="5" borderId="0" xfId="0" applyFont="1" applyFill="1" applyAlignment="1">
      <alignment horizontal="left" vertical="center"/>
    </xf>
    <xf numFmtId="0" fontId="26" fillId="0" borderId="0" xfId="0" applyFont="1" applyAlignment="1">
      <alignment horizontal="center" vertical="center" wrapText="1"/>
    </xf>
    <xf numFmtId="0" fontId="16" fillId="5" borderId="0" xfId="1" applyFill="1" applyAlignment="1">
      <alignment horizontal="right" vertical="center"/>
    </xf>
  </cellXfs>
  <cellStyles count="4">
    <cellStyle name="Hyperlink" xfId="1" builtinId="8" customBuiltin="1"/>
    <cellStyle name="Hyperlink 2" xfId="2" xr:uid="{F005110A-F5DC-4069-BB8F-8F683950C643}"/>
    <cellStyle name="Normal" xfId="0" builtinId="0"/>
    <cellStyle name="Normal 2" xfId="3" xr:uid="{2EA7835B-AD02-4621-8A1B-16569B495D13}"/>
  </cellStyles>
  <dxfs count="12">
    <dxf>
      <font>
        <b/>
        <i val="0"/>
        <color theme="6"/>
      </font>
    </dxf>
    <dxf>
      <fill>
        <patternFill>
          <bgColor rgb="FFFFFF00"/>
        </patternFill>
      </fill>
    </dxf>
    <dxf>
      <font>
        <b/>
        <i val="0"/>
        <color theme="6"/>
      </font>
    </dxf>
    <dxf>
      <fill>
        <patternFill>
          <bgColor theme="0" tint="-4.9989318521683403E-2"/>
        </patternFill>
      </fill>
    </dxf>
    <dxf>
      <font>
        <b/>
        <i val="0"/>
        <strike val="0"/>
        <condense val="0"/>
        <extend val="0"/>
        <outline val="0"/>
        <shadow val="0"/>
        <u val="none"/>
        <vertAlign val="baseline"/>
        <sz val="14"/>
        <color theme="1"/>
        <name val="Aptos Narrow"/>
        <family val="2"/>
        <scheme val="minor"/>
      </font>
      <numFmt numFmtId="0" formatCode="General"/>
      <fill>
        <patternFill patternType="solid">
          <fgColor indexed="64"/>
          <bgColor theme="0" tint="-4.9989318521683403E-2"/>
        </patternFill>
      </fill>
      <alignment horizontal="center" vertical="center" textRotation="0" wrapText="0" indent="0" justifyLastLine="0" shrinkToFit="0" readingOrder="0"/>
    </dxf>
    <dxf>
      <font>
        <b/>
        <i val="0"/>
        <strike val="0"/>
        <condense val="0"/>
        <extend val="0"/>
        <outline val="0"/>
        <shadow val="0"/>
        <u val="none"/>
        <vertAlign val="baseline"/>
        <sz val="14"/>
        <color theme="1"/>
        <name val="Aptos Narrow"/>
        <family val="2"/>
        <scheme val="minor"/>
      </font>
      <numFmt numFmtId="0" formatCode="General"/>
      <fill>
        <patternFill patternType="solid">
          <fgColor indexed="64"/>
          <bgColor theme="0" tint="-4.9989318521683403E-2"/>
        </patternFill>
      </fill>
      <alignment horizontal="center" vertical="center" textRotation="0" wrapText="0" indent="0" justifyLastLine="0" shrinkToFit="0" readingOrder="0"/>
    </dxf>
    <dxf>
      <font>
        <b/>
        <i val="0"/>
        <strike val="0"/>
        <condense val="0"/>
        <extend val="0"/>
        <outline val="0"/>
        <shadow val="0"/>
        <u val="none"/>
        <vertAlign val="baseline"/>
        <sz val="14"/>
        <color theme="1"/>
        <name val="Aptos Narrow"/>
        <family val="2"/>
        <scheme val="minor"/>
      </font>
      <numFmt numFmtId="0" formatCode="General"/>
      <fill>
        <patternFill patternType="solid">
          <fgColor indexed="64"/>
          <bgColor theme="0" tint="-4.9989318521683403E-2"/>
        </patternFill>
      </fill>
      <alignment horizontal="center" vertical="center" textRotation="0" wrapText="0" indent="0" justifyLastLine="0" shrinkToFit="0" readingOrder="0"/>
    </dxf>
    <dxf>
      <fill>
        <patternFill patternType="solid">
          <fgColor indexed="64"/>
          <bgColor theme="4" tint="0.89999084444715716"/>
        </patternFill>
      </fill>
      <alignment horizontal="center" vertical="center" textRotation="0" wrapText="0"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ill>
        <patternFill patternType="solid">
          <fgColor indexed="64"/>
          <bgColor theme="4" tint="0.89999084444715716"/>
        </patternFill>
      </fill>
      <alignment horizontal="left" vertical="center" textRotation="0" wrapText="0" relative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alignment horizontal="left" vertical="center" textRotation="0" indent="0" justifyLastLine="0" shrinkToFit="0" readingOrder="0"/>
    </dxf>
    <dxf>
      <border>
        <bottom style="medium">
          <color indexed="64"/>
        </bottom>
      </border>
    </dxf>
    <dxf>
      <font>
        <b/>
        <i val="0"/>
        <strike val="0"/>
        <condense val="0"/>
        <extend val="0"/>
        <outline val="0"/>
        <shadow val="0"/>
        <u val="none"/>
        <vertAlign val="baseline"/>
        <sz val="14"/>
        <color theme="0"/>
        <name val="Aptos Narrow"/>
        <family val="2"/>
        <scheme val="minor"/>
      </font>
      <fill>
        <patternFill patternType="solid">
          <fgColor indexed="64"/>
          <bgColor theme="4" tint="-0.249977111117893"/>
        </patternFill>
      </fill>
      <alignment horizontal="center" vertical="center" textRotation="0" wrapText="0" indent="0" justifyLastLine="0" shrinkToFit="0"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3970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 Target="richData/rdrichvalue.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0/relationships/richValueRel" Target="richData/richValueRel.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06/relationships/rdRichValueTypes" Target="richData/rdRichValueType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F2F3A51-4469-467F-8F3C-39FBD8E59428}" name="Table1" displayName="Table1" ref="B8:F33" totalsRowShown="0" headerRowDxfId="11" dataDxfId="9" headerRowBorderDxfId="10">
  <autoFilter ref="B8:F33" xr:uid="{5F2F3A51-4469-467F-8F3C-39FBD8E59428}"/>
  <tableColumns count="5">
    <tableColumn id="1" xr3:uid="{AFFBBC4E-1BA3-49FD-80B5-B37B484F0417}" name="Player_x000a_Names" dataDxfId="8"/>
    <tableColumn id="2" xr3:uid="{B7E08D22-81A7-4FA3-B2F9-ECE425EE1211}" name="Ability (1-5)" dataDxfId="7"/>
    <tableColumn id="3" xr3:uid="{D2431700-284F-4BF3-9B5B-14B893A8C48D}" name="Games Played" dataDxfId="6">
      <calculatedColumnFormula>IF(ISBLANK(Table1[[#This Row],[Player
Names]])," - ",COUNTIF(_xlfn.ANCHORARRAY(Games!$O$9),Table1[[#This Row],[Player
Names]])+COUNTIF(_xlfn.ANCHORARRAY(Games!$T$9),Table1[[#This Row],[Player
Names]]))</calculatedColumnFormula>
    </tableColumn>
    <tableColumn id="5" xr3:uid="{D91950A9-D585-41F9-B18D-491ED7972B8E}" name="Wins" dataDxfId="5">
      <calculatedColumnFormula>IF(ISBLANK(Table1[[#This Row],[Player
Names]])," - ", COUNTIF(_xlfn.ANCHORARRAY(Games!$O$9),Table1[[#This Row],[Player
Names]]) )</calculatedColumnFormula>
    </tableColumn>
    <tableColumn id="4" xr3:uid="{542D55F8-54D3-40F6-ADE3-190BA60AC003}" name="Pts" dataDxfId="4">
      <calculatedColumnFormula array="1">IFERROR( ROUND( SUM(_xlfn._xlws.FILTER(_xlfn.ANCHORARRAY(Games!$R$9),(_xlfn.CHOOSECOLS(_xlfn.ANCHORARRAY(Games!$O$9),2)=Table1[[#This Row],[Player
Names]])+(_xlfn.CHOOSECOLS(_xlfn.ANCHORARRAY(Games!$O$9),3)=Table1[[#This Row],[Player
Names]])))/Table1[[#This Row],[Games Played]]*10, 1), " - ")</calculatedColumnFormula>
    </tableColumn>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Theme Colors">
      <a:dk1>
        <a:sysClr val="windowText" lastClr="000000"/>
      </a:dk1>
      <a:lt1>
        <a:sysClr val="window" lastClr="FFFFFF"/>
      </a:lt1>
      <a:dk2>
        <a:srgbClr val="777777"/>
      </a:dk2>
      <a:lt2>
        <a:srgbClr val="EEECE2"/>
      </a:lt2>
      <a:accent1>
        <a:srgbClr val="3970AD"/>
      </a:accent1>
      <a:accent2>
        <a:srgbClr val="AA3B3B"/>
      </a:accent2>
      <a:accent3>
        <a:srgbClr val="317642"/>
      </a:accent3>
      <a:accent4>
        <a:srgbClr val="846648"/>
      </a:accent4>
      <a:accent5>
        <a:srgbClr val="D5711B"/>
      </a:accent5>
      <a:accent6>
        <a:srgbClr val="7D5592"/>
      </a:accent6>
      <a:hlink>
        <a:srgbClr val="4C92AE"/>
      </a:hlink>
      <a:folHlink>
        <a:srgbClr val="9696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89" row="9">
    <wetp:webextensionref xmlns:r="http://schemas.openxmlformats.org/officeDocument/2006/relationships" r:id="rId1"/>
  </wetp:taskpane>
</wetp:taskpanes>
</file>

<file path=xl/webextensions/webextension1.xml><?xml version="1.0" encoding="utf-8"?>
<we:webextension xmlns:we="http://schemas.microsoft.com/office/webextensions/webextension/2010/11" id="{75A18FB9-FADF-4731-98C8-D859FAF61388}">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01DB0ABC-F00E-4CBD-96A0-B02221EA5B22}&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vertex42.com/" TargetMode="External"/><Relationship Id="rId1" Type="http://schemas.openxmlformats.org/officeDocument/2006/relationships/hyperlink" Target="https://www.vertex42.com/ExcelTemplates/round-robin.html"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vertex42.com/" TargetMode="External"/><Relationship Id="rId1" Type="http://schemas.openxmlformats.org/officeDocument/2006/relationships/hyperlink" Target="https://www.vertex42.com/ExcelTemplates/round-robin.html"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vertex42.co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vertex42.com/" TargetMode="External"/><Relationship Id="rId1" Type="http://schemas.openxmlformats.org/officeDocument/2006/relationships/hyperlink" Target="https://www.vertex42.com/ExcelTemplates/round-robin.html"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vertex42.com/" TargetMode="External"/><Relationship Id="rId2" Type="http://schemas.openxmlformats.org/officeDocument/2006/relationships/hyperlink" Target="https://www.vertex42.com/ExcelTemplates/round-robin.html" TargetMode="External"/><Relationship Id="rId1" Type="http://schemas.openxmlformats.org/officeDocument/2006/relationships/hyperlink" Target="https://www.vertex42.com/licensing/EULA_privateuse.html" TargetMode="External"/><Relationship Id="rId5" Type="http://schemas.openxmlformats.org/officeDocument/2006/relationships/image" Target="../media/image2.png"/><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9745A-7F69-4759-9A2D-41CC771DCD09}">
  <sheetPr codeName="Sheet2">
    <pageSetUpPr fitToPage="1"/>
  </sheetPr>
  <dimension ref="A1:K100"/>
  <sheetViews>
    <sheetView showGridLines="0" tabSelected="1" workbookViewId="0">
      <selection activeCell="A2" sqref="A2"/>
    </sheetView>
  </sheetViews>
  <sheetFormatPr defaultRowHeight="18.75" x14ac:dyDescent="0.3"/>
  <cols>
    <col min="1" max="1" width="6.19921875" style="61" customWidth="1"/>
    <col min="2" max="2" width="14.19921875" style="61" customWidth="1"/>
    <col min="3" max="3" width="7.3984375" style="61" customWidth="1"/>
    <col min="4" max="4" width="10" style="61" customWidth="1"/>
    <col min="5" max="6" width="8.09765625" style="61" customWidth="1"/>
    <col min="7" max="7" width="3.3984375" style="61" customWidth="1"/>
    <col min="8" max="8" width="8.19921875" style="61" customWidth="1"/>
    <col min="9" max="10" width="16.59765625" style="61" customWidth="1"/>
    <col min="11" max="16384" width="8.796875" style="61"/>
  </cols>
  <sheetData>
    <row r="1" spans="1:10" s="81" customFormat="1" ht="38.1" customHeight="1" x14ac:dyDescent="0.3">
      <c r="A1" s="79" t="s">
        <v>72</v>
      </c>
      <c r="B1" s="80"/>
      <c r="C1" s="80"/>
      <c r="D1" s="80"/>
      <c r="E1" s="80"/>
      <c r="F1" s="80"/>
      <c r="G1" s="80"/>
      <c r="H1" s="80"/>
      <c r="I1" s="80"/>
      <c r="J1" s="102" t="e" vm="1">
        <v>#VALUE!</v>
      </c>
    </row>
    <row r="2" spans="1:10" x14ac:dyDescent="0.3">
      <c r="A2" s="33" t="s">
        <v>34</v>
      </c>
      <c r="B2" s="62"/>
      <c r="C2" s="62"/>
      <c r="D2" s="62"/>
      <c r="E2" s="62"/>
      <c r="F2" s="62"/>
      <c r="G2" s="62"/>
      <c r="H2" s="62"/>
      <c r="I2" s="62"/>
      <c r="J2" s="34" t="s">
        <v>33</v>
      </c>
    </row>
    <row r="4" spans="1:10" ht="19.5" x14ac:dyDescent="0.3">
      <c r="A4" s="63" t="s">
        <v>59</v>
      </c>
      <c r="B4" s="64"/>
      <c r="C4" s="64"/>
      <c r="D4" s="64"/>
      <c r="E4" s="64"/>
      <c r="F4" s="64"/>
      <c r="G4" s="64"/>
      <c r="H4" s="63" t="s">
        <v>60</v>
      </c>
      <c r="I4" s="64"/>
      <c r="J4" s="64"/>
    </row>
    <row r="5" spans="1:10" x14ac:dyDescent="0.3">
      <c r="A5" s="65" t="s">
        <v>61</v>
      </c>
      <c r="H5" s="66" t="s">
        <v>66</v>
      </c>
    </row>
    <row r="6" spans="1:10" x14ac:dyDescent="0.3">
      <c r="A6" s="58"/>
      <c r="H6" s="66" t="s">
        <v>67</v>
      </c>
    </row>
    <row r="8" spans="1:10" ht="40.5" customHeight="1" thickBot="1" x14ac:dyDescent="0.35">
      <c r="B8" s="37" t="s">
        <v>74</v>
      </c>
      <c r="C8" s="37" t="s">
        <v>0</v>
      </c>
      <c r="D8" s="37" t="s">
        <v>20</v>
      </c>
      <c r="E8" s="38" t="s">
        <v>1</v>
      </c>
      <c r="F8" s="38" t="s">
        <v>18</v>
      </c>
      <c r="H8" s="107" t="s">
        <v>65</v>
      </c>
      <c r="I8" s="107"/>
      <c r="J8" s="95" t="s">
        <v>9</v>
      </c>
    </row>
    <row r="9" spans="1:10" ht="22.15" customHeight="1" x14ac:dyDescent="0.3">
      <c r="B9" s="68" t="s">
        <v>86</v>
      </c>
      <c r="C9" s="55">
        <v>1</v>
      </c>
      <c r="D9" s="56">
        <f>IF(ISBLANK(Table1[[#This Row],[Player
Names]])," - ",COUNTIF(_xlfn.ANCHORARRAY(Games!$O$9),Table1[[#This Row],[Player
Names]])+COUNTIF(_xlfn.ANCHORARRAY(Games!$T$9),Table1[[#This Row],[Player
Names]]))</f>
        <v>0</v>
      </c>
      <c r="E9" s="56">
        <f>IF(ISBLANK(Table1[[#This Row],[Player
Names]])," - ", COUNTIF(_xlfn.ANCHORARRAY(Games!$O$9),Table1[[#This Row],[Player
Names]]) )</f>
        <v>0</v>
      </c>
      <c r="F9" s="56" t="str" cm="1">
        <f t="array" ref="F9">IFERROR( ROUND( SUM(_xlfn._xlws.FILTER(_xlfn.ANCHORARRAY(Games!$R$9),(_xlfn.CHOOSECOLS(_xlfn.ANCHORARRAY(Games!$O$9),2)=Table1[[#This Row],[Player
Names]])+(_xlfn.CHOOSECOLS(_xlfn.ANCHORARRAY(Games!$O$9),3)=Table1[[#This Row],[Player
Names]])))/Table1[[#This Row],[Games Played]]*10, 1), " - ")</f>
        <v xml:space="preserve"> - </v>
      </c>
    </row>
    <row r="10" spans="1:10" ht="22.15" customHeight="1" x14ac:dyDescent="0.3">
      <c r="B10" s="69" t="s">
        <v>87</v>
      </c>
      <c r="C10" s="57">
        <v>1</v>
      </c>
      <c r="D10" s="56">
        <f>IF(ISBLANK(Table1[[#This Row],[Player
Names]])," - ",COUNTIF(_xlfn.ANCHORARRAY(Games!$O$9),Table1[[#This Row],[Player
Names]])+COUNTIF(_xlfn.ANCHORARRAY(Games!$T$9),Table1[[#This Row],[Player
Names]]))</f>
        <v>0</v>
      </c>
      <c r="E10" s="56">
        <f>IF(ISBLANK(Table1[[#This Row],[Player
Names]])," - ", COUNTIF(_xlfn.ANCHORARRAY(Games!$O$9),Table1[[#This Row],[Player
Names]]) )</f>
        <v>0</v>
      </c>
      <c r="F10" s="56" t="str" cm="1">
        <f t="array" ref="F10">IFERROR( ROUND( SUM(_xlfn._xlws.FILTER(_xlfn.ANCHORARRAY(Games!$R$9),(_xlfn.CHOOSECOLS(_xlfn.ANCHORARRAY(Games!$O$9),2)=Table1[[#This Row],[Player
Names]])+(_xlfn.CHOOSECOLS(_xlfn.ANCHORARRAY(Games!$O$9),3)=Table1[[#This Row],[Player
Names]])))/Table1[[#This Row],[Games Played]]*10, 1), " - ")</f>
        <v xml:space="preserve"> - </v>
      </c>
      <c r="H10" s="63" t="s">
        <v>10</v>
      </c>
    </row>
    <row r="11" spans="1:10" ht="22.15" customHeight="1" x14ac:dyDescent="0.3">
      <c r="B11" s="69" t="s">
        <v>88</v>
      </c>
      <c r="C11" s="57">
        <v>1</v>
      </c>
      <c r="D11" s="56">
        <f>IF(ISBLANK(Table1[[#This Row],[Player
Names]])," - ",COUNTIF(_xlfn.ANCHORARRAY(Games!$O$9),Table1[[#This Row],[Player
Names]])+COUNTIF(_xlfn.ANCHORARRAY(Games!$T$9),Table1[[#This Row],[Player
Names]]))</f>
        <v>0</v>
      </c>
      <c r="E11" s="56">
        <f>IF(ISBLANK(Table1[[#This Row],[Player
Names]])," - ", COUNTIF(_xlfn.ANCHORARRAY(Games!$O$9),Table1[[#This Row],[Player
Names]]) )</f>
        <v>0</v>
      </c>
      <c r="F11" s="56" t="str" cm="1">
        <f t="array" ref="F11">IFERROR( ROUND( SUM(_xlfn._xlws.FILTER(_xlfn.ANCHORARRAY(Games!$R$9),(_xlfn.CHOOSECOLS(_xlfn.ANCHORARRAY(Games!$O$9),2)=Table1[[#This Row],[Player
Names]])+(_xlfn.CHOOSECOLS(_xlfn.ANCHORARRAY(Games!$O$9),3)=Table1[[#This Row],[Player
Names]])))/Table1[[#This Row],[Games Played]]*10, 1), " - ")</f>
        <v xml:space="preserve"> - </v>
      </c>
    </row>
    <row r="12" spans="1:10" ht="22.15" customHeight="1" x14ac:dyDescent="0.3">
      <c r="B12" s="69" t="s">
        <v>89</v>
      </c>
      <c r="C12" s="57">
        <v>1</v>
      </c>
      <c r="D12" s="56">
        <f>IF(ISBLANK(Table1[[#This Row],[Player
Names]])," - ",COUNTIF(_xlfn.ANCHORARRAY(Games!$O$9),Table1[[#This Row],[Player
Names]])+COUNTIF(_xlfn.ANCHORARRAY(Games!$T$9),Table1[[#This Row],[Player
Names]]))</f>
        <v>0</v>
      </c>
      <c r="E12" s="56">
        <f>IF(ISBLANK(Table1[[#This Row],[Player
Names]])," - ", COUNTIF(_xlfn.ANCHORARRAY(Games!$O$9),Table1[[#This Row],[Player
Names]]) )</f>
        <v>0</v>
      </c>
      <c r="F12" s="56" t="str" cm="1">
        <f t="array" ref="F12">IFERROR( ROUND( SUM(_xlfn._xlws.FILTER(_xlfn.ANCHORARRAY(Games!$R$9),(_xlfn.CHOOSECOLS(_xlfn.ANCHORARRAY(Games!$O$9),2)=Table1[[#This Row],[Player
Names]])+(_xlfn.CHOOSECOLS(_xlfn.ANCHORARRAY(Games!$O$9),3)=Table1[[#This Row],[Player
Names]])))/Table1[[#This Row],[Games Played]]*10, 1), " - ")</f>
        <v xml:space="preserve"> - </v>
      </c>
      <c r="H12" s="76" t="s">
        <v>54</v>
      </c>
      <c r="I12" s="74"/>
      <c r="J12" s="74"/>
    </row>
    <row r="13" spans="1:10" ht="22.15" customHeight="1" x14ac:dyDescent="0.3">
      <c r="B13" s="69"/>
      <c r="C13" s="57">
        <v>1</v>
      </c>
      <c r="D13" s="56" t="str">
        <f>IF(ISBLANK(Table1[[#This Row],[Player
Names]])," - ",COUNTIF(_xlfn.ANCHORARRAY(Games!$O$9),Table1[[#This Row],[Player
Names]])+COUNTIF(_xlfn.ANCHORARRAY(Games!$T$9),Table1[[#This Row],[Player
Names]]))</f>
        <v xml:space="preserve"> - </v>
      </c>
      <c r="E13" s="56" t="str">
        <f>IF(ISBLANK(Table1[[#This Row],[Player
Names]])," - ", COUNTIF(_xlfn.ANCHORARRAY(Games!$O$9),Table1[[#This Row],[Player
Names]]) )</f>
        <v xml:space="preserve"> - </v>
      </c>
      <c r="F13" s="56" t="str" cm="1">
        <f t="array" ref="F13">IFERROR( ROUND( SUM(_xlfn._xlws.FILTER(_xlfn.ANCHORARRAY(Games!$R$9),(_xlfn.CHOOSECOLS(_xlfn.ANCHORARRAY(Games!$O$9),2)=Table1[[#This Row],[Player
Names]])+(_xlfn.CHOOSECOLS(_xlfn.ANCHORARRAY(Games!$O$9),3)=Table1[[#This Row],[Player
Names]])))/Table1[[#This Row],[Games Played]]*10, 1), " - ")</f>
        <v xml:space="preserve"> - </v>
      </c>
      <c r="H13" s="78" t="s">
        <v>68</v>
      </c>
      <c r="I13" s="74"/>
      <c r="J13" s="74"/>
    </row>
    <row r="14" spans="1:10" ht="22.15" customHeight="1" x14ac:dyDescent="0.3">
      <c r="B14" s="69"/>
      <c r="C14" s="57">
        <v>1</v>
      </c>
      <c r="D14" s="56" t="str">
        <f>IF(ISBLANK(Table1[[#This Row],[Player
Names]])," - ",COUNTIF(_xlfn.ANCHORARRAY(Games!$O$9),Table1[[#This Row],[Player
Names]])+COUNTIF(_xlfn.ANCHORARRAY(Games!$T$9),Table1[[#This Row],[Player
Names]]))</f>
        <v xml:space="preserve"> - </v>
      </c>
      <c r="E14" s="56" t="str">
        <f>IF(ISBLANK(Table1[[#This Row],[Player
Names]])," - ", COUNTIF(_xlfn.ANCHORARRAY(Games!$O$9),Table1[[#This Row],[Player
Names]]) )</f>
        <v xml:space="preserve"> - </v>
      </c>
      <c r="F14" s="56" t="str" cm="1">
        <f t="array" ref="F14">IFERROR( ROUND( SUM(_xlfn._xlws.FILTER(_xlfn.ANCHORARRAY(Games!$R$9),(_xlfn.CHOOSECOLS(_xlfn.ANCHORARRAY(Games!$O$9),2)=Table1[[#This Row],[Player
Names]])+(_xlfn.CHOOSECOLS(_xlfn.ANCHORARRAY(Games!$O$9),3)=Table1[[#This Row],[Player
Names]])))/Table1[[#This Row],[Games Played]]*10, 1), " - ")</f>
        <v xml:space="preserve"> - </v>
      </c>
      <c r="H14" s="77" t="s">
        <v>53</v>
      </c>
      <c r="I14" s="15"/>
      <c r="J14" s="74"/>
    </row>
    <row r="15" spans="1:10" ht="22.15" customHeight="1" x14ac:dyDescent="0.3">
      <c r="B15" s="69"/>
      <c r="C15" s="57">
        <v>1</v>
      </c>
      <c r="D15" s="56" t="str">
        <f>IF(ISBLANK(Table1[[#This Row],[Player
Names]])," - ",COUNTIF(_xlfn.ANCHORARRAY(Games!$O$9),Table1[[#This Row],[Player
Names]])+COUNTIF(_xlfn.ANCHORARRAY(Games!$T$9),Table1[[#This Row],[Player
Names]]))</f>
        <v xml:space="preserve"> - </v>
      </c>
      <c r="E15" s="56" t="str">
        <f>IF(ISBLANK(Table1[[#This Row],[Player
Names]])," - ", COUNTIF(_xlfn.ANCHORARRAY(Games!$O$9),Table1[[#This Row],[Player
Names]]) )</f>
        <v xml:space="preserve"> - </v>
      </c>
      <c r="F15" s="56" t="str" cm="1">
        <f t="array" ref="F15">IFERROR( ROUND( SUM(_xlfn._xlws.FILTER(_xlfn.ANCHORARRAY(Games!$R$9),(_xlfn.CHOOSECOLS(_xlfn.ANCHORARRAY(Games!$O$9),2)=Table1[[#This Row],[Player
Names]])+(_xlfn.CHOOSECOLS(_xlfn.ANCHORARRAY(Games!$O$9),3)=Table1[[#This Row],[Player
Names]])))/Table1[[#This Row],[Games Played]]*10, 1), " - ")</f>
        <v xml:space="preserve"> - </v>
      </c>
      <c r="H15" s="78" t="s">
        <v>69</v>
      </c>
      <c r="I15" s="75"/>
      <c r="J15" s="75"/>
    </row>
    <row r="16" spans="1:10" ht="22.15" customHeight="1" x14ac:dyDescent="0.3">
      <c r="B16" s="69"/>
      <c r="C16" s="57">
        <v>1</v>
      </c>
      <c r="D16" s="56" t="str">
        <f>IF(ISBLANK(Table1[[#This Row],[Player
Names]])," - ",COUNTIF(_xlfn.ANCHORARRAY(Games!$O$9),Table1[[#This Row],[Player
Names]])+COUNTIF(_xlfn.ANCHORARRAY(Games!$T$9),Table1[[#This Row],[Player
Names]]))</f>
        <v xml:space="preserve"> - </v>
      </c>
      <c r="E16" s="56" t="str">
        <f>IF(ISBLANK(Table1[[#This Row],[Player
Names]])," - ", COUNTIF(_xlfn.ANCHORARRAY(Games!$O$9),Table1[[#This Row],[Player
Names]]) )</f>
        <v xml:space="preserve"> - </v>
      </c>
      <c r="F16" s="56" t="str" cm="1">
        <f t="array" ref="F16">IFERROR( ROUND( SUM(_xlfn._xlws.FILTER(_xlfn.ANCHORARRAY(Games!$R$9),(_xlfn.CHOOSECOLS(_xlfn.ANCHORARRAY(Games!$O$9),2)=Table1[[#This Row],[Player
Names]])+(_xlfn.CHOOSECOLS(_xlfn.ANCHORARRAY(Games!$O$9),3)=Table1[[#This Row],[Player
Names]])))/Table1[[#This Row],[Games Played]]*10, 1), " - ")</f>
        <v xml:space="preserve"> - </v>
      </c>
    </row>
    <row r="17" spans="2:6" ht="22.15" customHeight="1" x14ac:dyDescent="0.3">
      <c r="B17" s="69"/>
      <c r="C17" s="57">
        <v>1</v>
      </c>
      <c r="D17" s="56" t="str">
        <f>IF(ISBLANK(Table1[[#This Row],[Player
Names]])," - ",COUNTIF(_xlfn.ANCHORARRAY(Games!$O$9),Table1[[#This Row],[Player
Names]])+COUNTIF(_xlfn.ANCHORARRAY(Games!$T$9),Table1[[#This Row],[Player
Names]]))</f>
        <v xml:space="preserve"> - </v>
      </c>
      <c r="E17" s="56" t="str">
        <f>IF(ISBLANK(Table1[[#This Row],[Player
Names]])," - ", COUNTIF(_xlfn.ANCHORARRAY(Games!$O$9),Table1[[#This Row],[Player
Names]]) )</f>
        <v xml:space="preserve"> - </v>
      </c>
      <c r="F17" s="56" t="str" cm="1">
        <f t="array" ref="F17">IFERROR( ROUND( SUM(_xlfn._xlws.FILTER(_xlfn.ANCHORARRAY(Games!$R$9),(_xlfn.CHOOSECOLS(_xlfn.ANCHORARRAY(Games!$O$9),2)=Table1[[#This Row],[Player
Names]])+(_xlfn.CHOOSECOLS(_xlfn.ANCHORARRAY(Games!$O$9),3)=Table1[[#This Row],[Player
Names]])))/Table1[[#This Row],[Games Played]]*10, 1), " - ")</f>
        <v xml:space="preserve"> - </v>
      </c>
    </row>
    <row r="18" spans="2:6" ht="22.15" customHeight="1" x14ac:dyDescent="0.3">
      <c r="B18" s="69"/>
      <c r="C18" s="57">
        <v>1</v>
      </c>
      <c r="D18" s="56" t="str">
        <f>IF(ISBLANK(Table1[[#This Row],[Player
Names]])," - ",COUNTIF(_xlfn.ANCHORARRAY(Games!$O$9),Table1[[#This Row],[Player
Names]])+COUNTIF(_xlfn.ANCHORARRAY(Games!$T$9),Table1[[#This Row],[Player
Names]]))</f>
        <v xml:space="preserve"> - </v>
      </c>
      <c r="E18" s="56" t="str">
        <f>IF(ISBLANK(Table1[[#This Row],[Player
Names]])," - ", COUNTIF(_xlfn.ANCHORARRAY(Games!$O$9),Table1[[#This Row],[Player
Names]]) )</f>
        <v xml:space="preserve"> - </v>
      </c>
      <c r="F18" s="56" t="str" cm="1">
        <f t="array" ref="F18">IFERROR( ROUND( SUM(_xlfn._xlws.FILTER(_xlfn.ANCHORARRAY(Games!$R$9),(_xlfn.CHOOSECOLS(_xlfn.ANCHORARRAY(Games!$O$9),2)=Table1[[#This Row],[Player
Names]])+(_xlfn.CHOOSECOLS(_xlfn.ANCHORARRAY(Games!$O$9),3)=Table1[[#This Row],[Player
Names]])))/Table1[[#This Row],[Games Played]]*10, 1), " - ")</f>
        <v xml:space="preserve"> - </v>
      </c>
    </row>
    <row r="19" spans="2:6" ht="22.15" customHeight="1" x14ac:dyDescent="0.3">
      <c r="B19" s="69"/>
      <c r="C19" s="57">
        <v>1</v>
      </c>
      <c r="D19" s="56" t="str">
        <f>IF(ISBLANK(Table1[[#This Row],[Player
Names]])," - ",COUNTIF(_xlfn.ANCHORARRAY(Games!$O$9),Table1[[#This Row],[Player
Names]])+COUNTIF(_xlfn.ANCHORARRAY(Games!$T$9),Table1[[#This Row],[Player
Names]]))</f>
        <v xml:space="preserve"> - </v>
      </c>
      <c r="E19" s="56" t="str">
        <f>IF(ISBLANK(Table1[[#This Row],[Player
Names]])," - ", COUNTIF(_xlfn.ANCHORARRAY(Games!$O$9),Table1[[#This Row],[Player
Names]]) )</f>
        <v xml:space="preserve"> - </v>
      </c>
      <c r="F19" s="56" t="str" cm="1">
        <f t="array" ref="F19">IFERROR( ROUND( SUM(_xlfn._xlws.FILTER(_xlfn.ANCHORARRAY(Games!$R$9),(_xlfn.CHOOSECOLS(_xlfn.ANCHORARRAY(Games!$O$9),2)=Table1[[#This Row],[Player
Names]])+(_xlfn.CHOOSECOLS(_xlfn.ANCHORARRAY(Games!$O$9),3)=Table1[[#This Row],[Player
Names]])))/Table1[[#This Row],[Games Played]]*10, 1), " - ")</f>
        <v xml:space="preserve"> - </v>
      </c>
    </row>
    <row r="20" spans="2:6" ht="22.15" customHeight="1" x14ac:dyDescent="0.3">
      <c r="B20" s="69"/>
      <c r="C20" s="57">
        <v>1</v>
      </c>
      <c r="D20" s="56" t="str">
        <f>IF(ISBLANK(Table1[[#This Row],[Player
Names]])," - ",COUNTIF(_xlfn.ANCHORARRAY(Games!$O$9),Table1[[#This Row],[Player
Names]])+COUNTIF(_xlfn.ANCHORARRAY(Games!$T$9),Table1[[#This Row],[Player
Names]]))</f>
        <v xml:space="preserve"> - </v>
      </c>
      <c r="E20" s="56" t="str">
        <f>IF(ISBLANK(Table1[[#This Row],[Player
Names]])," - ", COUNTIF(_xlfn.ANCHORARRAY(Games!$O$9),Table1[[#This Row],[Player
Names]]) )</f>
        <v xml:space="preserve"> - </v>
      </c>
      <c r="F20" s="56" t="str" cm="1">
        <f t="array" ref="F20">IFERROR( ROUND( SUM(_xlfn._xlws.FILTER(_xlfn.ANCHORARRAY(Games!$R$9),(_xlfn.CHOOSECOLS(_xlfn.ANCHORARRAY(Games!$O$9),2)=Table1[[#This Row],[Player
Names]])+(_xlfn.CHOOSECOLS(_xlfn.ANCHORARRAY(Games!$O$9),3)=Table1[[#This Row],[Player
Names]])))/Table1[[#This Row],[Games Played]]*10, 1), " - ")</f>
        <v xml:space="preserve"> - </v>
      </c>
    </row>
    <row r="21" spans="2:6" ht="22.15" customHeight="1" x14ac:dyDescent="0.3">
      <c r="B21" s="69"/>
      <c r="C21" s="57">
        <v>1</v>
      </c>
      <c r="D21" s="56" t="str">
        <f>IF(ISBLANK(Table1[[#This Row],[Player
Names]])," - ",COUNTIF(_xlfn.ANCHORARRAY(Games!$O$9),Table1[[#This Row],[Player
Names]])+COUNTIF(_xlfn.ANCHORARRAY(Games!$T$9),Table1[[#This Row],[Player
Names]]))</f>
        <v xml:space="preserve"> - </v>
      </c>
      <c r="E21" s="56" t="str">
        <f>IF(ISBLANK(Table1[[#This Row],[Player
Names]])," - ", COUNTIF(_xlfn.ANCHORARRAY(Games!$O$9),Table1[[#This Row],[Player
Names]]) )</f>
        <v xml:space="preserve"> - </v>
      </c>
      <c r="F21" s="56" t="str" cm="1">
        <f t="array" ref="F21">IFERROR( ROUND( SUM(_xlfn._xlws.FILTER(_xlfn.ANCHORARRAY(Games!$R$9),(_xlfn.CHOOSECOLS(_xlfn.ANCHORARRAY(Games!$O$9),2)=Table1[[#This Row],[Player
Names]])+(_xlfn.CHOOSECOLS(_xlfn.ANCHORARRAY(Games!$O$9),3)=Table1[[#This Row],[Player
Names]])))/Table1[[#This Row],[Games Played]]*10, 1), " - ")</f>
        <v xml:space="preserve"> - </v>
      </c>
    </row>
    <row r="22" spans="2:6" ht="22.15" customHeight="1" x14ac:dyDescent="0.3">
      <c r="B22" s="69"/>
      <c r="C22" s="57">
        <v>1</v>
      </c>
      <c r="D22" s="56" t="str">
        <f>IF(ISBLANK(Table1[[#This Row],[Player
Names]])," - ",COUNTIF(_xlfn.ANCHORARRAY(Games!$O$9),Table1[[#This Row],[Player
Names]])+COUNTIF(_xlfn.ANCHORARRAY(Games!$T$9),Table1[[#This Row],[Player
Names]]))</f>
        <v xml:space="preserve"> - </v>
      </c>
      <c r="E22" s="56" t="str">
        <f>IF(ISBLANK(Table1[[#This Row],[Player
Names]])," - ", COUNTIF(_xlfn.ANCHORARRAY(Games!$O$9),Table1[[#This Row],[Player
Names]]) )</f>
        <v xml:space="preserve"> - </v>
      </c>
      <c r="F22" s="56" t="str" cm="1">
        <f t="array" ref="F22">IFERROR( ROUND( SUM(_xlfn._xlws.FILTER(_xlfn.ANCHORARRAY(Games!$R$9),(_xlfn.CHOOSECOLS(_xlfn.ANCHORARRAY(Games!$O$9),2)=Table1[[#This Row],[Player
Names]])+(_xlfn.CHOOSECOLS(_xlfn.ANCHORARRAY(Games!$O$9),3)=Table1[[#This Row],[Player
Names]])))/Table1[[#This Row],[Games Played]]*10, 1), " - ")</f>
        <v xml:space="preserve"> - </v>
      </c>
    </row>
    <row r="23" spans="2:6" ht="22.15" customHeight="1" x14ac:dyDescent="0.3">
      <c r="B23" s="69"/>
      <c r="C23" s="57">
        <v>1</v>
      </c>
      <c r="D23" s="56" t="str">
        <f>IF(ISBLANK(Table1[[#This Row],[Player
Names]])," - ",COUNTIF(_xlfn.ANCHORARRAY(Games!$O$9),Table1[[#This Row],[Player
Names]])+COUNTIF(_xlfn.ANCHORARRAY(Games!$T$9),Table1[[#This Row],[Player
Names]]))</f>
        <v xml:space="preserve"> - </v>
      </c>
      <c r="E23" s="56" t="str">
        <f>IF(ISBLANK(Table1[[#This Row],[Player
Names]])," - ", COUNTIF(_xlfn.ANCHORARRAY(Games!$O$9),Table1[[#This Row],[Player
Names]]) )</f>
        <v xml:space="preserve"> - </v>
      </c>
      <c r="F23" s="56" t="str" cm="1">
        <f t="array" ref="F23">IFERROR( ROUND( SUM(_xlfn._xlws.FILTER(_xlfn.ANCHORARRAY(Games!$R$9),(_xlfn.CHOOSECOLS(_xlfn.ANCHORARRAY(Games!$O$9),2)=Table1[[#This Row],[Player
Names]])+(_xlfn.CHOOSECOLS(_xlfn.ANCHORARRAY(Games!$O$9),3)=Table1[[#This Row],[Player
Names]])))/Table1[[#This Row],[Games Played]]*10, 1), " - ")</f>
        <v xml:space="preserve"> - </v>
      </c>
    </row>
    <row r="24" spans="2:6" ht="22.15" customHeight="1" x14ac:dyDescent="0.3">
      <c r="B24" s="69"/>
      <c r="C24" s="57">
        <v>1</v>
      </c>
      <c r="D24" s="56" t="str">
        <f>IF(ISBLANK(Table1[[#This Row],[Player
Names]])," - ",COUNTIF(_xlfn.ANCHORARRAY(Games!$O$9),Table1[[#This Row],[Player
Names]])+COUNTIF(_xlfn.ANCHORARRAY(Games!$T$9),Table1[[#This Row],[Player
Names]]))</f>
        <v xml:space="preserve"> - </v>
      </c>
      <c r="E24" s="56" t="str">
        <f>IF(ISBLANK(Table1[[#This Row],[Player
Names]])," - ", COUNTIF(_xlfn.ANCHORARRAY(Games!$O$9),Table1[[#This Row],[Player
Names]]) )</f>
        <v xml:space="preserve"> - </v>
      </c>
      <c r="F24" s="56" t="str" cm="1">
        <f t="array" ref="F24">IFERROR( ROUND( SUM(_xlfn._xlws.FILTER(_xlfn.ANCHORARRAY(Games!$R$9),(_xlfn.CHOOSECOLS(_xlfn.ANCHORARRAY(Games!$O$9),2)=Table1[[#This Row],[Player
Names]])+(_xlfn.CHOOSECOLS(_xlfn.ANCHORARRAY(Games!$O$9),3)=Table1[[#This Row],[Player
Names]])))/Table1[[#This Row],[Games Played]]*10, 1), " - ")</f>
        <v xml:space="preserve"> - </v>
      </c>
    </row>
    <row r="25" spans="2:6" ht="22.15" customHeight="1" x14ac:dyDescent="0.3">
      <c r="B25" s="69"/>
      <c r="C25" s="57">
        <v>1</v>
      </c>
      <c r="D25" s="56" t="str">
        <f>IF(ISBLANK(Table1[[#This Row],[Player
Names]])," - ",COUNTIF(_xlfn.ANCHORARRAY(Games!$O$9),Table1[[#This Row],[Player
Names]])+COUNTIF(_xlfn.ANCHORARRAY(Games!$T$9),Table1[[#This Row],[Player
Names]]))</f>
        <v xml:space="preserve"> - </v>
      </c>
      <c r="E25" s="56" t="str">
        <f>IF(ISBLANK(Table1[[#This Row],[Player
Names]])," - ", COUNTIF(_xlfn.ANCHORARRAY(Games!$O$9),Table1[[#This Row],[Player
Names]]) )</f>
        <v xml:space="preserve"> - </v>
      </c>
      <c r="F25" s="56" t="str" cm="1">
        <f t="array" ref="F25">IFERROR( ROUND( SUM(_xlfn._xlws.FILTER(_xlfn.ANCHORARRAY(Games!$R$9),(_xlfn.CHOOSECOLS(_xlfn.ANCHORARRAY(Games!$O$9),2)=Table1[[#This Row],[Player
Names]])+(_xlfn.CHOOSECOLS(_xlfn.ANCHORARRAY(Games!$O$9),3)=Table1[[#This Row],[Player
Names]])))/Table1[[#This Row],[Games Played]]*10, 1), " - ")</f>
        <v xml:space="preserve"> - </v>
      </c>
    </row>
    <row r="26" spans="2:6" ht="22.15" customHeight="1" x14ac:dyDescent="0.3">
      <c r="B26" s="69"/>
      <c r="C26" s="57">
        <v>1</v>
      </c>
      <c r="D26" s="56" t="str">
        <f>IF(ISBLANK(Table1[[#This Row],[Player
Names]])," - ",COUNTIF(_xlfn.ANCHORARRAY(Games!$O$9),Table1[[#This Row],[Player
Names]])+COUNTIF(_xlfn.ANCHORARRAY(Games!$T$9),Table1[[#This Row],[Player
Names]]))</f>
        <v xml:space="preserve"> - </v>
      </c>
      <c r="E26" s="56" t="str">
        <f>IF(ISBLANK(Table1[[#This Row],[Player
Names]])," - ", COUNTIF(_xlfn.ANCHORARRAY(Games!$O$9),Table1[[#This Row],[Player
Names]]) )</f>
        <v xml:space="preserve"> - </v>
      </c>
      <c r="F26" s="56" t="str" cm="1">
        <f t="array" ref="F26">IFERROR( ROUND( SUM(_xlfn._xlws.FILTER(_xlfn.ANCHORARRAY(Games!$R$9),(_xlfn.CHOOSECOLS(_xlfn.ANCHORARRAY(Games!$O$9),2)=Table1[[#This Row],[Player
Names]])+(_xlfn.CHOOSECOLS(_xlfn.ANCHORARRAY(Games!$O$9),3)=Table1[[#This Row],[Player
Names]])))/Table1[[#This Row],[Games Played]]*10, 1), " - ")</f>
        <v xml:space="preserve"> - </v>
      </c>
    </row>
    <row r="27" spans="2:6" ht="22.15" customHeight="1" x14ac:dyDescent="0.3">
      <c r="B27" s="69"/>
      <c r="C27" s="57">
        <v>1</v>
      </c>
      <c r="D27" s="56" t="str">
        <f>IF(ISBLANK(Table1[[#This Row],[Player
Names]])," - ",COUNTIF(_xlfn.ANCHORARRAY(Games!$O$9),Table1[[#This Row],[Player
Names]])+COUNTIF(_xlfn.ANCHORARRAY(Games!$T$9),Table1[[#This Row],[Player
Names]]))</f>
        <v xml:space="preserve"> - </v>
      </c>
      <c r="E27" s="56" t="str">
        <f>IF(ISBLANK(Table1[[#This Row],[Player
Names]])," - ", COUNTIF(_xlfn.ANCHORARRAY(Games!$O$9),Table1[[#This Row],[Player
Names]]) )</f>
        <v xml:space="preserve"> - </v>
      </c>
      <c r="F27" s="56" t="str" cm="1">
        <f t="array" ref="F27">IFERROR( ROUND( SUM(_xlfn._xlws.FILTER(_xlfn.ANCHORARRAY(Games!$R$9),(_xlfn.CHOOSECOLS(_xlfn.ANCHORARRAY(Games!$O$9),2)=Table1[[#This Row],[Player
Names]])+(_xlfn.CHOOSECOLS(_xlfn.ANCHORARRAY(Games!$O$9),3)=Table1[[#This Row],[Player
Names]])))/Table1[[#This Row],[Games Played]]*10, 1), " - ")</f>
        <v xml:space="preserve"> - </v>
      </c>
    </row>
    <row r="28" spans="2:6" ht="22.15" customHeight="1" x14ac:dyDescent="0.3">
      <c r="B28" s="69"/>
      <c r="C28" s="57">
        <v>1</v>
      </c>
      <c r="D28" s="56" t="str">
        <f>IF(ISBLANK(Table1[[#This Row],[Player
Names]])," - ",COUNTIF(_xlfn.ANCHORARRAY(Games!$O$9),Table1[[#This Row],[Player
Names]])+COUNTIF(_xlfn.ANCHORARRAY(Games!$T$9),Table1[[#This Row],[Player
Names]]))</f>
        <v xml:space="preserve"> - </v>
      </c>
      <c r="E28" s="56" t="str">
        <f>IF(ISBLANK(Table1[[#This Row],[Player
Names]])," - ", COUNTIF(_xlfn.ANCHORARRAY(Games!$O$9),Table1[[#This Row],[Player
Names]]) )</f>
        <v xml:space="preserve"> - </v>
      </c>
      <c r="F28" s="56" t="str" cm="1">
        <f t="array" ref="F28">IFERROR( ROUND( SUM(_xlfn._xlws.FILTER(_xlfn.ANCHORARRAY(Games!$R$9),(_xlfn.CHOOSECOLS(_xlfn.ANCHORARRAY(Games!$O$9),2)=Table1[[#This Row],[Player
Names]])+(_xlfn.CHOOSECOLS(_xlfn.ANCHORARRAY(Games!$O$9),3)=Table1[[#This Row],[Player
Names]])))/Table1[[#This Row],[Games Played]]*10, 1), " - ")</f>
        <v xml:space="preserve"> - </v>
      </c>
    </row>
    <row r="29" spans="2:6" ht="22.15" customHeight="1" x14ac:dyDescent="0.3">
      <c r="B29" s="69"/>
      <c r="C29" s="59">
        <v>1</v>
      </c>
      <c r="D29" s="56" t="str">
        <f>IF(ISBLANK(Table1[[#This Row],[Player
Names]])," - ",COUNTIF(_xlfn.ANCHORARRAY(Games!$O$9),Table1[[#This Row],[Player
Names]])+COUNTIF(_xlfn.ANCHORARRAY(Games!$T$9),Table1[[#This Row],[Player
Names]]))</f>
        <v xml:space="preserve"> - </v>
      </c>
      <c r="E29" s="56" t="str">
        <f>IF(ISBLANK(Table1[[#This Row],[Player
Names]])," - ", COUNTIF(_xlfn.ANCHORARRAY(Games!$O$9),Table1[[#This Row],[Player
Names]]) )</f>
        <v xml:space="preserve"> - </v>
      </c>
      <c r="F29" s="56" t="str" cm="1">
        <f t="array" ref="F29">IFERROR( ROUND( SUM(_xlfn._xlws.FILTER(_xlfn.ANCHORARRAY(Games!$R$9),(_xlfn.CHOOSECOLS(_xlfn.ANCHORARRAY(Games!$O$9),2)=Table1[[#This Row],[Player
Names]])+(_xlfn.CHOOSECOLS(_xlfn.ANCHORARRAY(Games!$O$9),3)=Table1[[#This Row],[Player
Names]])))/Table1[[#This Row],[Games Played]]*10, 1), " - ")</f>
        <v xml:space="preserve"> - </v>
      </c>
    </row>
    <row r="30" spans="2:6" ht="22.15" customHeight="1" x14ac:dyDescent="0.3">
      <c r="B30" s="69"/>
      <c r="C30" s="59">
        <v>1</v>
      </c>
      <c r="D30" s="56" t="str">
        <f>IF(ISBLANK(Table1[[#This Row],[Player
Names]])," - ",COUNTIF(_xlfn.ANCHORARRAY(Games!$O$9),Table1[[#This Row],[Player
Names]])+COUNTIF(_xlfn.ANCHORARRAY(Games!$T$9),Table1[[#This Row],[Player
Names]]))</f>
        <v xml:space="preserve"> - </v>
      </c>
      <c r="E30" s="56" t="str">
        <f>IF(ISBLANK(Table1[[#This Row],[Player
Names]])," - ", COUNTIF(_xlfn.ANCHORARRAY(Games!$O$9),Table1[[#This Row],[Player
Names]]) )</f>
        <v xml:space="preserve"> - </v>
      </c>
      <c r="F30" s="56" t="str" cm="1">
        <f t="array" ref="F30">IFERROR( ROUND( SUM(_xlfn._xlws.FILTER(_xlfn.ANCHORARRAY(Games!$R$9),(_xlfn.CHOOSECOLS(_xlfn.ANCHORARRAY(Games!$O$9),2)=Table1[[#This Row],[Player
Names]])+(_xlfn.CHOOSECOLS(_xlfn.ANCHORARRAY(Games!$O$9),3)=Table1[[#This Row],[Player
Names]])))/Table1[[#This Row],[Games Played]]*10, 1), " - ")</f>
        <v xml:space="preserve"> - </v>
      </c>
    </row>
    <row r="31" spans="2:6" ht="22.15" customHeight="1" x14ac:dyDescent="0.3">
      <c r="B31" s="69"/>
      <c r="C31" s="59">
        <v>1</v>
      </c>
      <c r="D31" s="56" t="str">
        <f>IF(ISBLANK(Table1[[#This Row],[Player
Names]])," - ",COUNTIF(_xlfn.ANCHORARRAY(Games!$O$9),Table1[[#This Row],[Player
Names]])+COUNTIF(_xlfn.ANCHORARRAY(Games!$T$9),Table1[[#This Row],[Player
Names]]))</f>
        <v xml:space="preserve"> - </v>
      </c>
      <c r="E31" s="56" t="str">
        <f>IF(ISBLANK(Table1[[#This Row],[Player
Names]])," - ", COUNTIF(_xlfn.ANCHORARRAY(Games!$O$9),Table1[[#This Row],[Player
Names]]) )</f>
        <v xml:space="preserve"> - </v>
      </c>
      <c r="F31" s="56" t="str" cm="1">
        <f t="array" ref="F31">IFERROR( ROUND( SUM(_xlfn._xlws.FILTER(_xlfn.ANCHORARRAY(Games!$R$9),(_xlfn.CHOOSECOLS(_xlfn.ANCHORARRAY(Games!$O$9),2)=Table1[[#This Row],[Player
Names]])+(_xlfn.CHOOSECOLS(_xlfn.ANCHORARRAY(Games!$O$9),3)=Table1[[#This Row],[Player
Names]])))/Table1[[#This Row],[Games Played]]*10, 1), " - ")</f>
        <v xml:space="preserve"> - </v>
      </c>
    </row>
    <row r="32" spans="2:6" ht="22.15" customHeight="1" x14ac:dyDescent="0.3">
      <c r="B32" s="69"/>
      <c r="C32" s="59">
        <v>1</v>
      </c>
      <c r="D32" s="56" t="str">
        <f>IF(ISBLANK(Table1[[#This Row],[Player
Names]])," - ",COUNTIF(_xlfn.ANCHORARRAY(Games!$O$9),Table1[[#This Row],[Player
Names]])+COUNTIF(_xlfn.ANCHORARRAY(Games!$T$9),Table1[[#This Row],[Player
Names]]))</f>
        <v xml:space="preserve"> - </v>
      </c>
      <c r="E32" s="56" t="str">
        <f>IF(ISBLANK(Table1[[#This Row],[Player
Names]])," - ", COUNTIF(_xlfn.ANCHORARRAY(Games!$O$9),Table1[[#This Row],[Player
Names]]) )</f>
        <v xml:space="preserve"> - </v>
      </c>
      <c r="F32" s="56" t="str" cm="1">
        <f t="array" ref="F32">IFERROR( ROUND( SUM(_xlfn._xlws.FILTER(_xlfn.ANCHORARRAY(Games!$R$9),(_xlfn.CHOOSECOLS(_xlfn.ANCHORARRAY(Games!$O$9),2)=Table1[[#This Row],[Player
Names]])+(_xlfn.CHOOSECOLS(_xlfn.ANCHORARRAY(Games!$O$9),3)=Table1[[#This Row],[Player
Names]])))/Table1[[#This Row],[Games Played]]*10, 1), " - ")</f>
        <v xml:space="preserve"> - </v>
      </c>
    </row>
    <row r="33" spans="2:11" ht="22.15" customHeight="1" x14ac:dyDescent="0.3">
      <c r="B33" s="70"/>
      <c r="C33" s="59">
        <v>1</v>
      </c>
      <c r="D33" s="56" t="str">
        <f>IF(ISBLANK(Table1[[#This Row],[Player
Names]])," - ",COUNTIF(_xlfn.ANCHORARRAY(Games!$O$9),Table1[[#This Row],[Player
Names]])+COUNTIF(_xlfn.ANCHORARRAY(Games!$T$9),Table1[[#This Row],[Player
Names]]))</f>
        <v xml:space="preserve"> - </v>
      </c>
      <c r="E33" s="56" t="str">
        <f>IF(ISBLANK(Table1[[#This Row],[Player
Names]])," - ", COUNTIF(_xlfn.ANCHORARRAY(Games!$O$9),Table1[[#This Row],[Player
Names]]) )</f>
        <v xml:space="preserve"> - </v>
      </c>
      <c r="F33" s="56" t="str" cm="1">
        <f t="array" ref="F33">IFERROR( ROUND( SUM(_xlfn._xlws.FILTER(_xlfn.ANCHORARRAY(Games!$R$9),(_xlfn.CHOOSECOLS(_xlfn.ANCHORARRAY(Games!$O$9),2)=Table1[[#This Row],[Player
Names]])+(_xlfn.CHOOSECOLS(_xlfn.ANCHORARRAY(Games!$O$9),3)=Table1[[#This Row],[Player
Names]])))/Table1[[#This Row],[Games Played]]*10, 1), " - ")</f>
        <v xml:space="preserve"> - </v>
      </c>
      <c r="G33" s="67" t="s">
        <v>64</v>
      </c>
      <c r="H33" s="64"/>
      <c r="I33" s="64"/>
      <c r="J33" s="64"/>
      <c r="K33" s="64"/>
    </row>
    <row r="34" spans="2:11" ht="22.15" customHeight="1" x14ac:dyDescent="0.3"/>
    <row r="35" spans="2:11" ht="22.15" customHeight="1" x14ac:dyDescent="0.3"/>
    <row r="36" spans="2:11" ht="22.15" customHeight="1" x14ac:dyDescent="0.3"/>
    <row r="37" spans="2:11" ht="22.15" customHeight="1" x14ac:dyDescent="0.3"/>
    <row r="38" spans="2:11" ht="22.15" customHeight="1" x14ac:dyDescent="0.3"/>
    <row r="39" spans="2:11" ht="22.15" customHeight="1" x14ac:dyDescent="0.3"/>
    <row r="40" spans="2:11" ht="22.15" customHeight="1" x14ac:dyDescent="0.3"/>
    <row r="41" spans="2:11" ht="22.15" customHeight="1" x14ac:dyDescent="0.3"/>
    <row r="42" spans="2:11" ht="22.15" customHeight="1" x14ac:dyDescent="0.3"/>
    <row r="43" spans="2:11" ht="22.15" customHeight="1" x14ac:dyDescent="0.3"/>
    <row r="44" spans="2:11" ht="22.15" customHeight="1" x14ac:dyDescent="0.3"/>
    <row r="45" spans="2:11" ht="22.15" customHeight="1" x14ac:dyDescent="0.3"/>
    <row r="46" spans="2:11" ht="22.15" customHeight="1" x14ac:dyDescent="0.3"/>
    <row r="47" spans="2:11" ht="22.15" customHeight="1" x14ac:dyDescent="0.3"/>
    <row r="48" spans="2:11" ht="22.15" customHeight="1" x14ac:dyDescent="0.3"/>
    <row r="49" ht="22.15" customHeight="1" x14ac:dyDescent="0.3"/>
    <row r="50" ht="22.15" customHeight="1" x14ac:dyDescent="0.3"/>
    <row r="51" ht="22.15" customHeight="1" x14ac:dyDescent="0.3"/>
    <row r="52" ht="22.15" customHeight="1" x14ac:dyDescent="0.3"/>
    <row r="53" ht="22.15" customHeight="1" x14ac:dyDescent="0.3"/>
    <row r="54" ht="22.15" customHeight="1" x14ac:dyDescent="0.3"/>
    <row r="55" ht="22.15" customHeight="1" x14ac:dyDescent="0.3"/>
    <row r="56" ht="22.15" customHeight="1" x14ac:dyDescent="0.3"/>
    <row r="57" ht="22.15" customHeight="1" x14ac:dyDescent="0.3"/>
    <row r="58" ht="22.15" customHeight="1" x14ac:dyDescent="0.3"/>
    <row r="59" ht="22.15" customHeight="1" x14ac:dyDescent="0.3"/>
    <row r="60" ht="22.15" customHeight="1" x14ac:dyDescent="0.3"/>
    <row r="61" ht="22.15" customHeight="1" x14ac:dyDescent="0.3"/>
    <row r="62" ht="22.15" customHeight="1" x14ac:dyDescent="0.3"/>
    <row r="63" ht="22.15" customHeight="1" x14ac:dyDescent="0.3"/>
    <row r="64" ht="22.15" customHeight="1" x14ac:dyDescent="0.3"/>
    <row r="65" ht="22.15" customHeight="1" x14ac:dyDescent="0.3"/>
    <row r="66" ht="22.15" customHeight="1" x14ac:dyDescent="0.3"/>
    <row r="67" ht="22.15" customHeight="1" x14ac:dyDescent="0.3"/>
    <row r="68" ht="22.15" customHeight="1" x14ac:dyDescent="0.3"/>
    <row r="69" ht="22.15" customHeight="1" x14ac:dyDescent="0.3"/>
    <row r="70" ht="22.15" customHeight="1" x14ac:dyDescent="0.3"/>
    <row r="71" ht="22.15" customHeight="1" x14ac:dyDescent="0.3"/>
    <row r="72" ht="22.15" customHeight="1" x14ac:dyDescent="0.3"/>
    <row r="73" ht="22.15" customHeight="1" x14ac:dyDescent="0.3"/>
    <row r="74" ht="22.15" customHeight="1" x14ac:dyDescent="0.3"/>
    <row r="75" ht="22.15" customHeight="1" x14ac:dyDescent="0.3"/>
    <row r="76" ht="22.15" customHeight="1" x14ac:dyDescent="0.3"/>
    <row r="77" ht="22.15" customHeight="1" x14ac:dyDescent="0.3"/>
    <row r="78" ht="22.15" customHeight="1" x14ac:dyDescent="0.3"/>
    <row r="79" ht="22.15" customHeight="1" x14ac:dyDescent="0.3"/>
    <row r="80" ht="22.15" customHeight="1" x14ac:dyDescent="0.3"/>
    <row r="81" ht="22.15" customHeight="1" x14ac:dyDescent="0.3"/>
    <row r="82" ht="22.15" customHeight="1" x14ac:dyDescent="0.3"/>
    <row r="83" ht="22.15" customHeight="1" x14ac:dyDescent="0.3"/>
    <row r="84" ht="22.15" customHeight="1" x14ac:dyDescent="0.3"/>
    <row r="85" ht="22.15" customHeight="1" x14ac:dyDescent="0.3"/>
    <row r="86" ht="22.15" customHeight="1" x14ac:dyDescent="0.3"/>
    <row r="87" ht="22.15" customHeight="1" x14ac:dyDescent="0.3"/>
    <row r="88" ht="22.15" customHeight="1" x14ac:dyDescent="0.3"/>
    <row r="89" ht="22.15" customHeight="1" x14ac:dyDescent="0.3"/>
    <row r="90" ht="22.15" customHeight="1" x14ac:dyDescent="0.3"/>
    <row r="91" ht="22.15" customHeight="1" x14ac:dyDescent="0.3"/>
    <row r="92" ht="22.15" customHeight="1" x14ac:dyDescent="0.3"/>
    <row r="93" ht="22.15" customHeight="1" x14ac:dyDescent="0.3"/>
    <row r="94" ht="22.15" customHeight="1" x14ac:dyDescent="0.3"/>
    <row r="95" ht="22.15" customHeight="1" x14ac:dyDescent="0.3"/>
    <row r="96" ht="22.15" customHeight="1" x14ac:dyDescent="0.3"/>
    <row r="97" ht="22.15" customHeight="1" x14ac:dyDescent="0.3"/>
    <row r="98" ht="22.15" customHeight="1" x14ac:dyDescent="0.3"/>
    <row r="99" ht="22.15" customHeight="1" x14ac:dyDescent="0.3"/>
    <row r="100" ht="22.15" customHeight="1" x14ac:dyDescent="0.3"/>
  </sheetData>
  <mergeCells count="1">
    <mergeCell ref="H8:I8"/>
  </mergeCells>
  <phoneticPr fontId="18" type="noConversion"/>
  <dataValidations disablePrompts="1" count="1">
    <dataValidation type="list" allowBlank="1" showInputMessage="1" showErrorMessage="1" sqref="J8" xr:uid="{7AB3E407-4BBC-435C-89E6-8338A38EAD18}">
      <formula1>"Randomize,Closer Games"</formula1>
    </dataValidation>
  </dataValidations>
  <hyperlinks>
    <hyperlink ref="A2" r:id="rId1" xr:uid="{610C1F18-7B25-4CF2-967B-B533F41C5D48}"/>
    <hyperlink ref="J1" r:id="rId2" display="https://www.vertex42.com/" xr:uid="{AD489DBD-5EF0-4758-8823-CEBA5F8DC781}"/>
  </hyperlinks>
  <pageMargins left="0.5" right="0.5" top="0.5" bottom="0.5" header="0.3" footer="0.3"/>
  <pageSetup scale="70" orientation="portrait"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B05AA-7BEF-49D6-9B87-612493178FE1}">
  <sheetPr codeName="Sheet4">
    <pageSetUpPr fitToPage="1"/>
  </sheetPr>
  <dimension ref="A1:W97"/>
  <sheetViews>
    <sheetView showGridLines="0" workbookViewId="0"/>
  </sheetViews>
  <sheetFormatPr defaultRowHeight="18.75" x14ac:dyDescent="0.3"/>
  <cols>
    <col min="1" max="1" width="7.8984375" style="4" customWidth="1"/>
    <col min="2" max="2" width="6.09765625" customWidth="1"/>
    <col min="3" max="3" width="6.59765625" style="4" bestFit="1" customWidth="1"/>
    <col min="4" max="5" width="11.59765625" customWidth="1"/>
    <col min="6" max="6" width="3.69921875" style="4" hidden="1" customWidth="1"/>
    <col min="7" max="7" width="3.19921875" customWidth="1"/>
    <col min="8" max="8" width="3.69921875" style="4" hidden="1" customWidth="1"/>
    <col min="9" max="9" width="6.59765625" style="4" bestFit="1" customWidth="1"/>
    <col min="10" max="11" width="11.59765625" customWidth="1"/>
    <col min="12" max="12" width="6" customWidth="1"/>
    <col min="13" max="13" width="3.09765625" customWidth="1"/>
    <col min="15" max="15" width="5.8984375" style="4" hidden="1" customWidth="1"/>
    <col min="16" max="17" width="7.69921875" hidden="1" customWidth="1"/>
    <col min="18" max="18" width="7.296875" style="4" hidden="1" customWidth="1"/>
    <col min="19" max="22" width="8.796875" hidden="1" customWidth="1"/>
  </cols>
  <sheetData>
    <row r="1" spans="1:23" ht="38.1" customHeight="1" x14ac:dyDescent="0.3">
      <c r="A1" s="89" t="s">
        <v>75</v>
      </c>
      <c r="B1" s="29"/>
      <c r="C1" s="28"/>
      <c r="D1" s="28"/>
      <c r="E1" s="28"/>
      <c r="F1" s="28"/>
      <c r="G1" s="28"/>
      <c r="H1" s="28"/>
      <c r="I1" s="28"/>
      <c r="J1" s="28"/>
      <c r="K1" s="108" t="e" vm="1">
        <v>#VALUE!</v>
      </c>
      <c r="L1" s="108"/>
      <c r="N1" s="31" t="s">
        <v>22</v>
      </c>
      <c r="O1" s="53"/>
      <c r="P1" s="25"/>
      <c r="Q1" s="25"/>
      <c r="R1" s="53"/>
      <c r="S1" s="25"/>
      <c r="T1" s="25"/>
      <c r="U1" s="25"/>
      <c r="V1" s="25"/>
      <c r="W1" s="30" t="s">
        <v>23</v>
      </c>
    </row>
    <row r="2" spans="1:23" x14ac:dyDescent="0.3">
      <c r="A2" s="33" t="s">
        <v>34</v>
      </c>
      <c r="B2" s="36"/>
      <c r="C2" s="35"/>
      <c r="D2" s="35"/>
      <c r="E2" s="35"/>
      <c r="F2" s="35"/>
      <c r="G2" s="35"/>
      <c r="H2" s="35"/>
      <c r="I2" s="36"/>
      <c r="J2" s="35"/>
      <c r="K2" s="35"/>
      <c r="L2" s="34" t="s">
        <v>33</v>
      </c>
    </row>
    <row r="3" spans="1:23" x14ac:dyDescent="0.3">
      <c r="A3"/>
    </row>
    <row r="4" spans="1:23" ht="19.5" x14ac:dyDescent="0.3">
      <c r="A4" s="54" t="s">
        <v>14</v>
      </c>
      <c r="J4" s="93" t="s">
        <v>21</v>
      </c>
      <c r="K4" s="94"/>
    </row>
    <row r="5" spans="1:23" x14ac:dyDescent="0.3">
      <c r="A5" s="92" t="s">
        <v>62</v>
      </c>
    </row>
    <row r="6" spans="1:23" x14ac:dyDescent="0.3">
      <c r="A6" s="90" t="s">
        <v>56</v>
      </c>
      <c r="B6" s="5"/>
      <c r="C6" s="60"/>
      <c r="D6" s="5"/>
    </row>
    <row r="8" spans="1:23" ht="19.5" thickBot="1" x14ac:dyDescent="0.35">
      <c r="A8" s="22" t="s">
        <v>57</v>
      </c>
      <c r="B8" s="71" t="s">
        <v>15</v>
      </c>
      <c r="C8" s="32" t="s">
        <v>3</v>
      </c>
      <c r="D8" s="23"/>
      <c r="E8" s="23"/>
      <c r="F8" s="26" t="s">
        <v>25</v>
      </c>
      <c r="G8" s="39" t="s">
        <v>63</v>
      </c>
      <c r="H8" s="26" t="s">
        <v>25</v>
      </c>
      <c r="I8" s="32" t="s">
        <v>4</v>
      </c>
      <c r="J8" s="23"/>
      <c r="K8" s="23"/>
      <c r="L8" s="71" t="s">
        <v>15</v>
      </c>
      <c r="O8" s="24" t="s">
        <v>17</v>
      </c>
      <c r="P8" s="24"/>
      <c r="Q8" s="24"/>
      <c r="R8" s="21" t="s">
        <v>18</v>
      </c>
      <c r="T8" s="24" t="s">
        <v>19</v>
      </c>
      <c r="U8" s="24"/>
      <c r="V8" s="24"/>
    </row>
    <row r="9" spans="1:23" x14ac:dyDescent="0.3">
      <c r="A9" s="19" cm="1">
        <f t="array" ref="A9:A11">_xlfn.TAKE(_xlfn.ANCHORARRAY(Matchups!AC7),,1)</f>
        <v>1</v>
      </c>
      <c r="B9" s="72" t="b">
        <v>0</v>
      </c>
      <c r="C9" s="19" cm="1">
        <f t="array" ref="C9:E11">_xlfn.TAKE(_xlfn.DROP(_xlfn.ANCHORARRAY(Matchups!AC7),,1),,3)</f>
        <v>6</v>
      </c>
      <c r="D9" s="20" t="str">
        <v>Name 3</v>
      </c>
      <c r="E9" s="20" t="str">
        <v>Name 4</v>
      </c>
      <c r="F9" s="19" cm="1">
        <f t="array" ref="F9:F11">IFERROR( _xlfn.XLOOKUP(_xlfn.TAKE(_xlfn.ANCHORARRAY(C9),,1),_xlfn.ANCHORARRAY(Matchups!E7),_xlfn.ANCHORARRAY(Matchups!D7)), 0 )</f>
        <v>2</v>
      </c>
      <c r="G9" s="20"/>
      <c r="H9" s="19" cm="1">
        <f t="array" ref="H9:H11">IFERROR( _xlfn.XLOOKUP(_xlfn.TAKE(_xlfn.ANCHORARRAY(I9),,1),_xlfn.ANCHORARRAY(Matchups!E7),_xlfn.ANCHORARRAY(Matchups!D7)), 0 )</f>
        <v>2</v>
      </c>
      <c r="I9" s="19" cm="1">
        <f t="array" ref="I9:K11">_xlfn.TAKE(_xlfn.ANCHORARRAY(Matchups!AC7),,-3)</f>
        <v>1</v>
      </c>
      <c r="J9" s="20" t="str">
        <v>Name 1</v>
      </c>
      <c r="K9" s="20" t="str">
        <v>Name 2</v>
      </c>
      <c r="L9" s="73" t="b">
        <v>0</v>
      </c>
      <c r="O9" s="4" t="str" cm="1">
        <f t="array" ref="O9:Q11">_xlfn.LET(_xlpm.n,ROWS(_xlfn.ANCHORARRAY(A9)),_xlpm.win_1,_xlfn.TAKE(B9:B97,_xlpm.n,),_xlpm.win_2,_xlfn.TAKE(L9:L97,_xlpm.n,),IF(_xlpm.win_1,_xlfn.ANCHORARRAY(C9),IF(_xlpm.win_2,_xlfn.ANCHORARRAY(I9)," - ")) )</f>
        <v xml:space="preserve"> - </v>
      </c>
      <c r="P9" t="str">
        <v xml:space="preserve"> - </v>
      </c>
      <c r="Q9" t="str">
        <v xml:space="preserve"> - </v>
      </c>
      <c r="R9" s="4" t="str" cm="1">
        <f t="array" ref="R9:R11">_xlfn.LET(_xlpm.n,ROWS(_xlfn.ANCHORARRAY(A9)),
_xlpm.win_1,_xlfn.TAKE(B9:B97,_xlpm.n,),
_xlpm.win_2,_xlfn.TAKE(L9:L97,_xlpm.n,),
_xlpm.wgt_1,_xlfn.ANCHORARRAY(F9),
_xlpm.wgt_2,_xlfn.ANCHORARRAY(H9),
IF(_xlpm.win_1,_xlpm.wgt_2,IF(_xlpm.win_2,_xlpm.wgt_1," - ")) )</f>
        <v xml:space="preserve"> - </v>
      </c>
      <c r="T9" s="4" t="str" cm="1">
        <f t="array" ref="T9:V11">_xlfn.LET(_xlpm.n,ROWS(_xlfn.ANCHORARRAY(A9)),_xlpm.win_1,_xlfn.TAKE(B9:B97,_xlpm.n,),_xlpm.win_2,_xlfn.TAKE(L9:L97,_xlpm.n,),IF(_xlpm.win_1+_xlpm.win_2,IF(NOT(_xlpm.win_1),_xlfn.ANCHORARRAY(C9),IF(NOT(_xlpm.win_2),_xlfn.ANCHORARRAY(I9)," - "))," - ") )</f>
        <v xml:space="preserve"> - </v>
      </c>
      <c r="U9" t="str">
        <v xml:space="preserve"> - </v>
      </c>
      <c r="V9" t="str">
        <v xml:space="preserve"> - </v>
      </c>
    </row>
    <row r="10" spans="1:23" x14ac:dyDescent="0.3">
      <c r="A10" s="17">
        <v>3</v>
      </c>
      <c r="B10" s="72" t="b">
        <v>0</v>
      </c>
      <c r="C10" s="17">
        <v>3</v>
      </c>
      <c r="D10" s="18" t="str">
        <v>Name 1</v>
      </c>
      <c r="E10" s="18" t="str">
        <v>Name 4</v>
      </c>
      <c r="F10" s="17">
        <v>2</v>
      </c>
      <c r="G10" s="18"/>
      <c r="H10" s="17">
        <v>2</v>
      </c>
      <c r="I10" s="17">
        <v>4</v>
      </c>
      <c r="J10" s="18" t="str">
        <v>Name 2</v>
      </c>
      <c r="K10" s="18" t="str">
        <v>Name 3</v>
      </c>
      <c r="L10" s="72" t="b">
        <v>0</v>
      </c>
      <c r="O10" s="4" t="str">
        <v xml:space="preserve"> - </v>
      </c>
      <c r="P10" t="str">
        <v xml:space="preserve"> - </v>
      </c>
      <c r="Q10" t="str">
        <v xml:space="preserve"> - </v>
      </c>
      <c r="R10" s="4" t="str">
        <v xml:space="preserve"> - </v>
      </c>
      <c r="T10" s="4" t="str">
        <v xml:space="preserve"> - </v>
      </c>
      <c r="U10" t="str">
        <v xml:space="preserve"> - </v>
      </c>
      <c r="V10" t="str">
        <v xml:space="preserve"> - </v>
      </c>
    </row>
    <row r="11" spans="1:23" x14ac:dyDescent="0.3">
      <c r="A11" s="17">
        <v>2</v>
      </c>
      <c r="B11" s="72" t="b">
        <v>0</v>
      </c>
      <c r="C11" s="17">
        <v>2</v>
      </c>
      <c r="D11" s="18" t="str">
        <v>Name 1</v>
      </c>
      <c r="E11" s="18" t="str">
        <v>Name 3</v>
      </c>
      <c r="F11" s="17">
        <v>2</v>
      </c>
      <c r="G11" s="18"/>
      <c r="H11" s="17">
        <v>2</v>
      </c>
      <c r="I11" s="17">
        <v>5</v>
      </c>
      <c r="J11" s="18" t="str">
        <v>Name 2</v>
      </c>
      <c r="K11" s="18" t="str">
        <v>Name 4</v>
      </c>
      <c r="L11" s="72" t="b">
        <v>0</v>
      </c>
      <c r="O11" s="4" t="str">
        <v xml:space="preserve"> - </v>
      </c>
      <c r="P11" t="str">
        <v xml:space="preserve"> - </v>
      </c>
      <c r="Q11" t="str">
        <v xml:space="preserve"> - </v>
      </c>
      <c r="R11" s="4" t="str">
        <v xml:space="preserve"> - </v>
      </c>
      <c r="T11" s="4" t="str">
        <v xml:space="preserve"> - </v>
      </c>
      <c r="U11" t="str">
        <v xml:space="preserve"> - </v>
      </c>
      <c r="V11" t="str">
        <v xml:space="preserve"> - </v>
      </c>
    </row>
    <row r="12" spans="1:23" x14ac:dyDescent="0.3">
      <c r="A12" s="17"/>
      <c r="B12" s="72" t="b">
        <v>0</v>
      </c>
      <c r="C12" s="17"/>
      <c r="D12" s="18"/>
      <c r="E12" s="18"/>
      <c r="F12" s="17"/>
      <c r="G12" s="18"/>
      <c r="H12" s="17"/>
      <c r="I12" s="17"/>
      <c r="J12" s="18"/>
      <c r="K12" s="18"/>
      <c r="L12" s="72" t="b">
        <v>0</v>
      </c>
      <c r="T12" s="4"/>
    </row>
    <row r="13" spans="1:23" x14ac:dyDescent="0.3">
      <c r="A13" s="17"/>
      <c r="B13" s="72" t="b">
        <v>0</v>
      </c>
      <c r="C13" s="17"/>
      <c r="D13" s="18"/>
      <c r="E13" s="18"/>
      <c r="F13" s="17"/>
      <c r="G13" s="18"/>
      <c r="H13" s="17"/>
      <c r="I13" s="17"/>
      <c r="J13" s="18"/>
      <c r="K13" s="18"/>
      <c r="L13" s="72" t="b">
        <v>0</v>
      </c>
      <c r="T13" s="4"/>
    </row>
    <row r="14" spans="1:23" x14ac:dyDescent="0.3">
      <c r="A14" s="17"/>
      <c r="B14" s="72" t="b">
        <v>0</v>
      </c>
      <c r="C14" s="17"/>
      <c r="D14" s="18"/>
      <c r="E14" s="18"/>
      <c r="F14" s="17"/>
      <c r="G14" s="18"/>
      <c r="H14" s="17"/>
      <c r="I14" s="17"/>
      <c r="J14" s="18"/>
      <c r="K14" s="18"/>
      <c r="L14" s="72" t="b">
        <v>0</v>
      </c>
      <c r="T14" s="4"/>
    </row>
    <row r="15" spans="1:23" x14ac:dyDescent="0.3">
      <c r="A15" s="17"/>
      <c r="B15" s="72" t="b">
        <v>0</v>
      </c>
      <c r="C15" s="17"/>
      <c r="D15" s="18"/>
      <c r="E15" s="18"/>
      <c r="F15" s="17"/>
      <c r="G15" s="18"/>
      <c r="H15" s="17"/>
      <c r="I15" s="17"/>
      <c r="J15" s="18"/>
      <c r="K15" s="18"/>
      <c r="L15" s="72" t="b">
        <v>0</v>
      </c>
      <c r="T15" s="4"/>
    </row>
    <row r="16" spans="1:23" x14ac:dyDescent="0.3">
      <c r="A16" s="17"/>
      <c r="B16" s="72" t="b">
        <v>0</v>
      </c>
      <c r="C16" s="17"/>
      <c r="D16" s="18"/>
      <c r="E16" s="18"/>
      <c r="F16" s="17"/>
      <c r="G16" s="18"/>
      <c r="H16" s="17"/>
      <c r="I16" s="17"/>
      <c r="J16" s="18"/>
      <c r="K16" s="18"/>
      <c r="L16" s="72" t="b">
        <v>0</v>
      </c>
      <c r="T16" s="4"/>
    </row>
    <row r="17" spans="1:20" x14ac:dyDescent="0.3">
      <c r="A17" s="17"/>
      <c r="B17" s="72" t="b">
        <v>0</v>
      </c>
      <c r="C17" s="17"/>
      <c r="D17" s="18"/>
      <c r="E17" s="18"/>
      <c r="F17" s="17"/>
      <c r="G17" s="18"/>
      <c r="H17" s="17"/>
      <c r="I17" s="17"/>
      <c r="J17" s="18"/>
      <c r="K17" s="18"/>
      <c r="L17" s="72" t="b">
        <v>0</v>
      </c>
      <c r="T17" s="4"/>
    </row>
    <row r="18" spans="1:20" x14ac:dyDescent="0.3">
      <c r="A18" s="17"/>
      <c r="B18" s="72" t="b">
        <v>0</v>
      </c>
      <c r="C18" s="17"/>
      <c r="D18" s="18"/>
      <c r="E18" s="18"/>
      <c r="F18" s="17"/>
      <c r="G18" s="18"/>
      <c r="H18" s="17"/>
      <c r="I18" s="17"/>
      <c r="J18" s="18"/>
      <c r="K18" s="18"/>
      <c r="L18" s="72" t="b">
        <v>0</v>
      </c>
      <c r="T18" s="4"/>
    </row>
    <row r="19" spans="1:20" x14ac:dyDescent="0.3">
      <c r="A19" s="17"/>
      <c r="B19" s="72" t="b">
        <v>0</v>
      </c>
      <c r="C19" s="17"/>
      <c r="D19" s="18"/>
      <c r="E19" s="18"/>
      <c r="F19" s="17"/>
      <c r="G19" s="18"/>
      <c r="H19" s="17"/>
      <c r="I19" s="17"/>
      <c r="J19" s="18"/>
      <c r="K19" s="18"/>
      <c r="L19" s="72" t="b">
        <v>0</v>
      </c>
      <c r="T19" s="4"/>
    </row>
    <row r="20" spans="1:20" x14ac:dyDescent="0.3">
      <c r="A20" s="17"/>
      <c r="B20" s="72" t="b">
        <v>0</v>
      </c>
      <c r="C20" s="17"/>
      <c r="D20" s="18"/>
      <c r="E20" s="18"/>
      <c r="F20" s="17"/>
      <c r="G20" s="18"/>
      <c r="H20" s="17"/>
      <c r="I20" s="17"/>
      <c r="J20" s="18"/>
      <c r="K20" s="18"/>
      <c r="L20" s="72" t="b">
        <v>0</v>
      </c>
      <c r="T20" s="4"/>
    </row>
    <row r="21" spans="1:20" x14ac:dyDescent="0.3">
      <c r="A21" s="17"/>
      <c r="B21" s="72" t="b">
        <v>0</v>
      </c>
      <c r="C21" s="17"/>
      <c r="D21" s="18"/>
      <c r="E21" s="18"/>
      <c r="F21" s="17"/>
      <c r="G21" s="18"/>
      <c r="H21" s="17"/>
      <c r="I21" s="17"/>
      <c r="J21" s="18"/>
      <c r="K21" s="18"/>
      <c r="L21" s="72" t="b">
        <v>0</v>
      </c>
      <c r="T21" s="4"/>
    </row>
    <row r="22" spans="1:20" x14ac:dyDescent="0.3">
      <c r="A22" s="17"/>
      <c r="B22" s="72" t="b">
        <v>0</v>
      </c>
      <c r="C22" s="17"/>
      <c r="D22" s="18"/>
      <c r="E22" s="18"/>
      <c r="F22" s="17"/>
      <c r="G22" s="18"/>
      <c r="H22" s="17"/>
      <c r="I22" s="17"/>
      <c r="J22" s="18"/>
      <c r="K22" s="18"/>
      <c r="L22" s="72" t="b">
        <v>0</v>
      </c>
      <c r="T22" s="4"/>
    </row>
    <row r="23" spans="1:20" x14ac:dyDescent="0.3">
      <c r="A23" s="17"/>
      <c r="B23" s="72" t="b">
        <v>0</v>
      </c>
      <c r="C23" s="17"/>
      <c r="D23" s="18"/>
      <c r="E23" s="18"/>
      <c r="F23" s="17"/>
      <c r="G23" s="18"/>
      <c r="H23" s="17"/>
      <c r="I23" s="17"/>
      <c r="J23" s="18"/>
      <c r="K23" s="18"/>
      <c r="L23" s="72" t="b">
        <v>0</v>
      </c>
      <c r="T23" s="4"/>
    </row>
    <row r="24" spans="1:20" x14ac:dyDescent="0.3">
      <c r="A24" s="17"/>
      <c r="B24" s="72" t="b">
        <v>0</v>
      </c>
      <c r="C24" s="17"/>
      <c r="D24" s="18"/>
      <c r="E24" s="18"/>
      <c r="F24" s="17"/>
      <c r="G24" s="18"/>
      <c r="H24" s="17"/>
      <c r="I24" s="17"/>
      <c r="J24" s="18"/>
      <c r="K24" s="18"/>
      <c r="L24" s="72" t="b">
        <v>0</v>
      </c>
      <c r="T24" s="4"/>
    </row>
    <row r="25" spans="1:20" x14ac:dyDescent="0.3">
      <c r="A25" s="17"/>
      <c r="B25" s="72" t="b">
        <v>0</v>
      </c>
      <c r="C25" s="17"/>
      <c r="D25" s="18"/>
      <c r="E25" s="18"/>
      <c r="F25" s="17"/>
      <c r="G25" s="18"/>
      <c r="H25" s="17"/>
      <c r="I25" s="17"/>
      <c r="J25" s="18"/>
      <c r="K25" s="18"/>
      <c r="L25" s="72" t="b">
        <v>0</v>
      </c>
      <c r="T25" s="4"/>
    </row>
    <row r="26" spans="1:20" x14ac:dyDescent="0.3">
      <c r="A26" s="17"/>
      <c r="B26" s="72" t="b">
        <v>0</v>
      </c>
      <c r="C26" s="17"/>
      <c r="D26" s="18"/>
      <c r="E26" s="18"/>
      <c r="F26" s="17"/>
      <c r="G26" s="18"/>
      <c r="H26" s="17"/>
      <c r="I26" s="17"/>
      <c r="J26" s="18"/>
      <c r="K26" s="18"/>
      <c r="L26" s="72" t="b">
        <v>0</v>
      </c>
      <c r="T26" s="4"/>
    </row>
    <row r="27" spans="1:20" x14ac:dyDescent="0.3">
      <c r="A27" s="17"/>
      <c r="B27" s="72" t="b">
        <v>0</v>
      </c>
      <c r="C27" s="17"/>
      <c r="D27" s="18"/>
      <c r="E27" s="18"/>
      <c r="F27" s="17"/>
      <c r="G27" s="18"/>
      <c r="H27" s="17"/>
      <c r="I27" s="17"/>
      <c r="J27" s="18"/>
      <c r="K27" s="18"/>
      <c r="L27" s="72" t="b">
        <v>0</v>
      </c>
      <c r="T27" s="4"/>
    </row>
    <row r="28" spans="1:20" x14ac:dyDescent="0.3">
      <c r="A28" s="17"/>
      <c r="B28" s="72" t="b">
        <v>0</v>
      </c>
      <c r="C28" s="17"/>
      <c r="D28" s="18"/>
      <c r="E28" s="18"/>
      <c r="F28" s="17"/>
      <c r="G28" s="18"/>
      <c r="H28" s="17"/>
      <c r="I28" s="17"/>
      <c r="J28" s="18"/>
      <c r="K28" s="18"/>
      <c r="L28" s="72" t="b">
        <v>0</v>
      </c>
      <c r="T28" s="4"/>
    </row>
    <row r="29" spans="1:20" x14ac:dyDescent="0.3">
      <c r="A29" s="17"/>
      <c r="B29" s="72" t="b">
        <v>0</v>
      </c>
      <c r="C29" s="17"/>
      <c r="D29" s="18"/>
      <c r="E29" s="18"/>
      <c r="F29" s="17"/>
      <c r="G29" s="18"/>
      <c r="H29" s="17"/>
      <c r="I29" s="17"/>
      <c r="J29" s="18"/>
      <c r="K29" s="18"/>
      <c r="L29" s="72" t="b">
        <v>0</v>
      </c>
      <c r="T29" s="4"/>
    </row>
    <row r="30" spans="1:20" x14ac:dyDescent="0.3">
      <c r="A30" s="17"/>
      <c r="B30" s="72" t="b">
        <v>0</v>
      </c>
      <c r="C30" s="17"/>
      <c r="D30" s="18"/>
      <c r="E30" s="18"/>
      <c r="F30" s="17"/>
      <c r="G30" s="18"/>
      <c r="H30" s="17"/>
      <c r="I30" s="17"/>
      <c r="J30" s="18"/>
      <c r="K30" s="18"/>
      <c r="L30" s="72" t="b">
        <v>0</v>
      </c>
      <c r="T30" s="4"/>
    </row>
    <row r="31" spans="1:20" x14ac:dyDescent="0.3">
      <c r="A31" s="17"/>
      <c r="B31" s="72" t="b">
        <v>0</v>
      </c>
      <c r="C31" s="17"/>
      <c r="D31" s="18"/>
      <c r="E31" s="18"/>
      <c r="F31" s="17"/>
      <c r="G31" s="18"/>
      <c r="H31" s="17"/>
      <c r="I31" s="17"/>
      <c r="J31" s="18"/>
      <c r="K31" s="18"/>
      <c r="L31" s="72" t="b">
        <v>0</v>
      </c>
      <c r="T31" s="4"/>
    </row>
    <row r="32" spans="1:20" x14ac:dyDescent="0.3">
      <c r="A32" s="17"/>
      <c r="B32" s="72" t="b">
        <v>0</v>
      </c>
      <c r="C32" s="17"/>
      <c r="D32" s="18"/>
      <c r="E32" s="18"/>
      <c r="F32" s="17"/>
      <c r="G32" s="18"/>
      <c r="H32" s="17"/>
      <c r="I32" s="17"/>
      <c r="J32" s="18"/>
      <c r="K32" s="18"/>
      <c r="L32" s="72" t="b">
        <v>0</v>
      </c>
      <c r="T32" s="4"/>
    </row>
    <row r="33" spans="1:20" x14ac:dyDescent="0.3">
      <c r="A33" s="17"/>
      <c r="B33" s="72" t="b">
        <v>0</v>
      </c>
      <c r="C33" s="17"/>
      <c r="D33" s="18"/>
      <c r="E33" s="18"/>
      <c r="F33" s="17"/>
      <c r="G33" s="18"/>
      <c r="H33" s="17"/>
      <c r="I33" s="17"/>
      <c r="J33" s="18"/>
      <c r="K33" s="18"/>
      <c r="L33" s="72" t="b">
        <v>0</v>
      </c>
      <c r="T33" s="4"/>
    </row>
    <row r="34" spans="1:20" x14ac:dyDescent="0.3">
      <c r="A34" s="17"/>
      <c r="B34" s="72" t="b">
        <v>0</v>
      </c>
      <c r="C34" s="17"/>
      <c r="D34" s="18"/>
      <c r="E34" s="18"/>
      <c r="F34" s="17"/>
      <c r="G34" s="18"/>
      <c r="H34" s="17"/>
      <c r="I34" s="17"/>
      <c r="J34" s="18"/>
      <c r="K34" s="18"/>
      <c r="L34" s="72" t="b">
        <v>0</v>
      </c>
      <c r="T34" s="4"/>
    </row>
    <row r="35" spans="1:20" x14ac:dyDescent="0.3">
      <c r="A35" s="17"/>
      <c r="B35" s="72" t="b">
        <v>0</v>
      </c>
      <c r="C35" s="17"/>
      <c r="D35" s="18"/>
      <c r="E35" s="18"/>
      <c r="F35" s="17"/>
      <c r="G35" s="18"/>
      <c r="H35" s="17"/>
      <c r="I35" s="17"/>
      <c r="J35" s="18"/>
      <c r="K35" s="18"/>
      <c r="L35" s="72" t="b">
        <v>0</v>
      </c>
      <c r="T35" s="4"/>
    </row>
    <row r="36" spans="1:20" x14ac:dyDescent="0.3">
      <c r="A36" s="17"/>
      <c r="B36" s="72" t="b">
        <v>0</v>
      </c>
      <c r="C36" s="17"/>
      <c r="D36" s="18"/>
      <c r="E36" s="18"/>
      <c r="F36" s="17"/>
      <c r="G36" s="18"/>
      <c r="H36" s="17"/>
      <c r="I36" s="17"/>
      <c r="J36" s="18"/>
      <c r="K36" s="18"/>
      <c r="L36" s="72" t="b">
        <v>0</v>
      </c>
      <c r="T36" s="4"/>
    </row>
    <row r="37" spans="1:20" x14ac:dyDescent="0.3">
      <c r="A37" s="17"/>
      <c r="B37" s="72" t="b">
        <v>0</v>
      </c>
      <c r="C37" s="17"/>
      <c r="D37" s="18"/>
      <c r="E37" s="18"/>
      <c r="F37" s="17"/>
      <c r="G37" s="18"/>
      <c r="H37" s="17"/>
      <c r="I37" s="17"/>
      <c r="J37" s="18"/>
      <c r="K37" s="18"/>
      <c r="L37" s="72" t="b">
        <v>0</v>
      </c>
    </row>
    <row r="38" spans="1:20" x14ac:dyDescent="0.3">
      <c r="A38" s="17"/>
      <c r="B38" s="72" t="b">
        <v>0</v>
      </c>
      <c r="C38" s="17"/>
      <c r="D38" s="18"/>
      <c r="E38" s="18"/>
      <c r="F38" s="17"/>
      <c r="G38" s="18"/>
      <c r="H38" s="17"/>
      <c r="I38" s="17"/>
      <c r="J38" s="18"/>
      <c r="K38" s="18"/>
      <c r="L38" s="72" t="b">
        <v>0</v>
      </c>
    </row>
    <row r="39" spans="1:20" x14ac:dyDescent="0.3">
      <c r="A39" s="17"/>
      <c r="B39" s="72" t="b">
        <v>0</v>
      </c>
      <c r="C39" s="17"/>
      <c r="D39" s="18"/>
      <c r="E39" s="18"/>
      <c r="F39" s="17"/>
      <c r="G39" s="18"/>
      <c r="H39" s="17"/>
      <c r="I39" s="17"/>
      <c r="J39" s="18"/>
      <c r="K39" s="18"/>
      <c r="L39" s="72" t="b">
        <v>0</v>
      </c>
    </row>
    <row r="40" spans="1:20" x14ac:dyDescent="0.3">
      <c r="A40" s="17"/>
      <c r="B40" s="72" t="b">
        <v>0</v>
      </c>
      <c r="C40" s="17"/>
      <c r="D40" s="18"/>
      <c r="E40" s="18"/>
      <c r="F40" s="17"/>
      <c r="G40" s="18"/>
      <c r="H40" s="17"/>
      <c r="I40" s="17"/>
      <c r="J40" s="18"/>
      <c r="K40" s="18"/>
      <c r="L40" s="72" t="b">
        <v>0</v>
      </c>
    </row>
    <row r="41" spans="1:20" x14ac:dyDescent="0.3">
      <c r="A41" s="17"/>
      <c r="B41" s="72" t="b">
        <v>0</v>
      </c>
      <c r="C41" s="17"/>
      <c r="D41" s="18"/>
      <c r="E41" s="18"/>
      <c r="F41" s="17"/>
      <c r="G41" s="18"/>
      <c r="H41" s="17"/>
      <c r="I41" s="17"/>
      <c r="J41" s="18"/>
      <c r="K41" s="18"/>
      <c r="L41" s="72" t="b">
        <v>0</v>
      </c>
    </row>
    <row r="42" spans="1:20" x14ac:dyDescent="0.3">
      <c r="A42" s="17"/>
      <c r="B42" s="72" t="b">
        <v>0</v>
      </c>
      <c r="C42" s="17"/>
      <c r="D42" s="18"/>
      <c r="E42" s="18"/>
      <c r="F42" s="17"/>
      <c r="G42" s="18"/>
      <c r="H42" s="17"/>
      <c r="I42" s="17"/>
      <c r="J42" s="18"/>
      <c r="K42" s="18"/>
      <c r="L42" s="72" t="b">
        <v>0</v>
      </c>
    </row>
    <row r="43" spans="1:20" x14ac:dyDescent="0.3">
      <c r="A43" s="17"/>
      <c r="B43" s="72" t="b">
        <v>0</v>
      </c>
      <c r="C43" s="17"/>
      <c r="D43" s="18"/>
      <c r="E43" s="18"/>
      <c r="F43" s="17"/>
      <c r="G43" s="18"/>
      <c r="H43" s="17"/>
      <c r="I43" s="17"/>
      <c r="J43" s="18"/>
      <c r="K43" s="18"/>
      <c r="L43" s="72" t="b">
        <v>0</v>
      </c>
    </row>
    <row r="44" spans="1:20" x14ac:dyDescent="0.3">
      <c r="A44" s="17"/>
      <c r="B44" s="72" t="b">
        <v>0</v>
      </c>
      <c r="C44" s="17"/>
      <c r="D44" s="18"/>
      <c r="E44" s="18"/>
      <c r="F44" s="17"/>
      <c r="G44" s="18"/>
      <c r="H44" s="17"/>
      <c r="I44" s="17"/>
      <c r="J44" s="18"/>
      <c r="K44" s="18"/>
      <c r="L44" s="72" t="b">
        <v>0</v>
      </c>
    </row>
    <row r="45" spans="1:20" x14ac:dyDescent="0.3">
      <c r="A45" s="17"/>
      <c r="B45" s="72" t="b">
        <v>0</v>
      </c>
      <c r="C45" s="17"/>
      <c r="D45" s="18"/>
      <c r="E45" s="18"/>
      <c r="F45" s="17"/>
      <c r="G45" s="18"/>
      <c r="H45" s="17"/>
      <c r="I45" s="17"/>
      <c r="J45" s="18"/>
      <c r="K45" s="18"/>
      <c r="L45" s="72" t="b">
        <v>0</v>
      </c>
    </row>
    <row r="46" spans="1:20" x14ac:dyDescent="0.3">
      <c r="A46" s="17"/>
      <c r="B46" s="72" t="b">
        <v>0</v>
      </c>
      <c r="C46" s="17"/>
      <c r="D46" s="18"/>
      <c r="E46" s="18"/>
      <c r="F46" s="17"/>
      <c r="G46" s="18"/>
      <c r="H46" s="17"/>
      <c r="I46" s="17"/>
      <c r="J46" s="18"/>
      <c r="K46" s="18"/>
      <c r="L46" s="72" t="b">
        <v>0</v>
      </c>
    </row>
    <row r="47" spans="1:20" x14ac:dyDescent="0.3">
      <c r="A47" s="17"/>
      <c r="B47" s="72" t="b">
        <v>0</v>
      </c>
      <c r="C47" s="17"/>
      <c r="D47" s="18"/>
      <c r="E47" s="18"/>
      <c r="F47" s="17"/>
      <c r="G47" s="18"/>
      <c r="H47" s="17"/>
      <c r="I47" s="17"/>
      <c r="J47" s="18"/>
      <c r="K47" s="18"/>
      <c r="L47" s="72" t="b">
        <v>0</v>
      </c>
    </row>
    <row r="48" spans="1:20" x14ac:dyDescent="0.3">
      <c r="A48" s="17"/>
      <c r="B48" s="72" t="b">
        <v>0</v>
      </c>
      <c r="C48" s="17"/>
      <c r="D48" s="18"/>
      <c r="E48" s="18"/>
      <c r="F48" s="17"/>
      <c r="G48" s="18"/>
      <c r="H48" s="17"/>
      <c r="I48" s="17"/>
      <c r="J48" s="18"/>
      <c r="K48" s="18"/>
      <c r="L48" s="72" t="b">
        <v>0</v>
      </c>
    </row>
    <row r="49" spans="1:12" x14ac:dyDescent="0.3">
      <c r="A49" s="17"/>
      <c r="B49" s="72" t="b">
        <v>0</v>
      </c>
      <c r="C49" s="17"/>
      <c r="D49" s="18"/>
      <c r="E49" s="18"/>
      <c r="F49" s="17"/>
      <c r="G49" s="18"/>
      <c r="H49" s="17"/>
      <c r="I49" s="17"/>
      <c r="J49" s="18"/>
      <c r="K49" s="18"/>
      <c r="L49" s="72" t="b">
        <v>0</v>
      </c>
    </row>
    <row r="50" spans="1:12" x14ac:dyDescent="0.3">
      <c r="A50" s="17"/>
      <c r="B50" s="72" t="b">
        <v>0</v>
      </c>
      <c r="C50" s="17"/>
      <c r="D50" s="18"/>
      <c r="E50" s="18"/>
      <c r="F50" s="17"/>
      <c r="G50" s="18"/>
      <c r="H50" s="17"/>
      <c r="I50" s="17"/>
      <c r="J50" s="18"/>
      <c r="K50" s="18"/>
      <c r="L50" s="72" t="b">
        <v>0</v>
      </c>
    </row>
    <row r="51" spans="1:12" x14ac:dyDescent="0.3">
      <c r="A51" s="17"/>
      <c r="B51" s="72" t="b">
        <v>0</v>
      </c>
      <c r="C51" s="17"/>
      <c r="D51" s="18"/>
      <c r="E51" s="18"/>
      <c r="F51" s="17"/>
      <c r="G51" s="18"/>
      <c r="H51" s="17"/>
      <c r="I51" s="17"/>
      <c r="J51" s="18"/>
      <c r="K51" s="18"/>
      <c r="L51" s="72" t="b">
        <v>0</v>
      </c>
    </row>
    <row r="52" spans="1:12" x14ac:dyDescent="0.3">
      <c r="A52" s="17"/>
      <c r="B52" s="72" t="b">
        <v>0</v>
      </c>
      <c r="C52" s="17"/>
      <c r="D52" s="18"/>
      <c r="E52" s="18"/>
      <c r="F52" s="17"/>
      <c r="G52" s="18"/>
      <c r="H52" s="17"/>
      <c r="I52" s="17"/>
      <c r="J52" s="18"/>
      <c r="K52" s="18"/>
      <c r="L52" s="72" t="b">
        <v>0</v>
      </c>
    </row>
    <row r="53" spans="1:12" x14ac:dyDescent="0.3">
      <c r="A53" s="17"/>
      <c r="B53" s="72" t="b">
        <v>0</v>
      </c>
      <c r="C53" s="17"/>
      <c r="D53" s="18"/>
      <c r="E53" s="18"/>
      <c r="F53" s="17"/>
      <c r="G53" s="18"/>
      <c r="H53" s="17"/>
      <c r="I53" s="17"/>
      <c r="J53" s="18"/>
      <c r="K53" s="18"/>
      <c r="L53" s="72" t="b">
        <v>0</v>
      </c>
    </row>
    <row r="54" spans="1:12" x14ac:dyDescent="0.3">
      <c r="A54" s="17"/>
      <c r="B54" s="72" t="b">
        <v>0</v>
      </c>
      <c r="C54" s="17"/>
      <c r="D54" s="18"/>
      <c r="E54" s="18"/>
      <c r="F54" s="17"/>
      <c r="G54" s="18"/>
      <c r="H54" s="17"/>
      <c r="I54" s="17"/>
      <c r="J54" s="18"/>
      <c r="K54" s="18"/>
      <c r="L54" s="72" t="b">
        <v>0</v>
      </c>
    </row>
    <row r="55" spans="1:12" x14ac:dyDescent="0.3">
      <c r="A55" s="17"/>
      <c r="B55" s="72" t="b">
        <v>0</v>
      </c>
      <c r="C55" s="17"/>
      <c r="D55" s="18"/>
      <c r="E55" s="18"/>
      <c r="F55" s="17"/>
      <c r="G55" s="18"/>
      <c r="H55" s="17"/>
      <c r="I55" s="17"/>
      <c r="J55" s="18"/>
      <c r="K55" s="18"/>
      <c r="L55" s="72" t="b">
        <v>0</v>
      </c>
    </row>
    <row r="56" spans="1:12" x14ac:dyDescent="0.3">
      <c r="A56" s="17"/>
      <c r="B56" s="72" t="b">
        <v>0</v>
      </c>
      <c r="C56" s="17"/>
      <c r="D56" s="18"/>
      <c r="E56" s="18"/>
      <c r="F56" s="17"/>
      <c r="G56" s="18"/>
      <c r="H56" s="17"/>
      <c r="I56" s="17"/>
      <c r="J56" s="18"/>
      <c r="K56" s="18"/>
      <c r="L56" s="72" t="b">
        <v>0</v>
      </c>
    </row>
    <row r="57" spans="1:12" x14ac:dyDescent="0.3">
      <c r="A57" s="17"/>
      <c r="B57" s="72" t="b">
        <v>0</v>
      </c>
      <c r="C57" s="17"/>
      <c r="D57" s="18"/>
      <c r="E57" s="18"/>
      <c r="F57" s="17"/>
      <c r="G57" s="18"/>
      <c r="H57" s="17"/>
      <c r="I57" s="17"/>
      <c r="J57" s="18"/>
      <c r="K57" s="18"/>
      <c r="L57" s="72" t="b">
        <v>0</v>
      </c>
    </row>
    <row r="58" spans="1:12" x14ac:dyDescent="0.3">
      <c r="A58" s="17"/>
      <c r="B58" s="72" t="b">
        <v>0</v>
      </c>
      <c r="C58" s="17"/>
      <c r="D58" s="18"/>
      <c r="E58" s="18"/>
      <c r="F58" s="17"/>
      <c r="G58" s="18"/>
      <c r="H58" s="17"/>
      <c r="I58" s="17"/>
      <c r="J58" s="18"/>
      <c r="K58" s="18"/>
      <c r="L58" s="72" t="b">
        <v>0</v>
      </c>
    </row>
    <row r="59" spans="1:12" x14ac:dyDescent="0.3">
      <c r="A59" s="17"/>
      <c r="B59" s="72" t="b">
        <v>0</v>
      </c>
      <c r="C59" s="17"/>
      <c r="D59" s="18"/>
      <c r="E59" s="18"/>
      <c r="F59" s="17"/>
      <c r="G59" s="18"/>
      <c r="H59" s="17"/>
      <c r="I59" s="17"/>
      <c r="J59" s="18"/>
      <c r="K59" s="18"/>
      <c r="L59" s="72" t="b">
        <v>0</v>
      </c>
    </row>
    <row r="60" spans="1:12" x14ac:dyDescent="0.3">
      <c r="A60" s="17"/>
      <c r="B60" s="72" t="b">
        <v>0</v>
      </c>
      <c r="C60" s="17"/>
      <c r="D60" s="18"/>
      <c r="E60" s="18"/>
      <c r="F60" s="17"/>
      <c r="G60" s="18"/>
      <c r="H60" s="17"/>
      <c r="I60" s="17"/>
      <c r="J60" s="18"/>
      <c r="K60" s="18"/>
      <c r="L60" s="72" t="b">
        <v>0</v>
      </c>
    </row>
    <row r="61" spans="1:12" x14ac:dyDescent="0.3">
      <c r="A61" s="17"/>
      <c r="B61" s="72" t="b">
        <v>0</v>
      </c>
      <c r="C61" s="17"/>
      <c r="D61" s="18"/>
      <c r="E61" s="18"/>
      <c r="F61" s="17"/>
      <c r="G61" s="18"/>
      <c r="H61" s="17"/>
      <c r="I61" s="17"/>
      <c r="J61" s="18"/>
      <c r="K61" s="18"/>
      <c r="L61" s="72" t="b">
        <v>0</v>
      </c>
    </row>
    <row r="62" spans="1:12" x14ac:dyDescent="0.3">
      <c r="A62" s="17"/>
      <c r="B62" s="72" t="b">
        <v>0</v>
      </c>
      <c r="C62" s="17"/>
      <c r="D62" s="18"/>
      <c r="E62" s="18"/>
      <c r="F62" s="17"/>
      <c r="G62" s="18"/>
      <c r="H62" s="17"/>
      <c r="I62" s="17"/>
      <c r="J62" s="18"/>
      <c r="K62" s="18"/>
      <c r="L62" s="72" t="b">
        <v>0</v>
      </c>
    </row>
    <row r="63" spans="1:12" x14ac:dyDescent="0.3">
      <c r="A63" s="17"/>
      <c r="B63" s="72" t="b">
        <v>0</v>
      </c>
      <c r="C63" s="17"/>
      <c r="D63" s="18"/>
      <c r="E63" s="18"/>
      <c r="F63" s="17"/>
      <c r="G63" s="18"/>
      <c r="H63" s="17"/>
      <c r="I63" s="17"/>
      <c r="J63" s="18"/>
      <c r="K63" s="18"/>
      <c r="L63" s="72" t="b">
        <v>0</v>
      </c>
    </row>
    <row r="64" spans="1:12" x14ac:dyDescent="0.3">
      <c r="A64" s="17"/>
      <c r="B64" s="72" t="b">
        <v>0</v>
      </c>
      <c r="C64" s="17"/>
      <c r="D64" s="18"/>
      <c r="E64" s="18"/>
      <c r="F64" s="17"/>
      <c r="G64" s="18"/>
      <c r="H64" s="17"/>
      <c r="I64" s="17"/>
      <c r="J64" s="18"/>
      <c r="K64" s="18"/>
      <c r="L64" s="72" t="b">
        <v>0</v>
      </c>
    </row>
    <row r="65" spans="1:12" x14ac:dyDescent="0.3">
      <c r="A65" s="17"/>
      <c r="B65" s="72" t="b">
        <v>0</v>
      </c>
      <c r="C65" s="17"/>
      <c r="D65" s="18"/>
      <c r="E65" s="18"/>
      <c r="F65" s="17"/>
      <c r="G65" s="18"/>
      <c r="H65" s="17"/>
      <c r="I65" s="17"/>
      <c r="J65" s="18"/>
      <c r="K65" s="18"/>
      <c r="L65" s="72" t="b">
        <v>0</v>
      </c>
    </row>
    <row r="66" spans="1:12" x14ac:dyDescent="0.3">
      <c r="A66" s="17"/>
      <c r="B66" s="72" t="b">
        <v>0</v>
      </c>
      <c r="C66" s="17"/>
      <c r="D66" s="18"/>
      <c r="E66" s="18"/>
      <c r="F66" s="17"/>
      <c r="G66" s="18"/>
      <c r="H66" s="17"/>
      <c r="I66" s="17"/>
      <c r="J66" s="18"/>
      <c r="K66" s="18"/>
      <c r="L66" s="72" t="b">
        <v>0</v>
      </c>
    </row>
    <row r="67" spans="1:12" x14ac:dyDescent="0.3">
      <c r="A67" s="17"/>
      <c r="B67" s="72" t="b">
        <v>0</v>
      </c>
      <c r="C67" s="17"/>
      <c r="D67" s="18"/>
      <c r="E67" s="18"/>
      <c r="F67" s="17"/>
      <c r="G67" s="18"/>
      <c r="H67" s="17"/>
      <c r="I67" s="17"/>
      <c r="J67" s="18"/>
      <c r="K67" s="18"/>
      <c r="L67" s="72" t="b">
        <v>0</v>
      </c>
    </row>
    <row r="68" spans="1:12" x14ac:dyDescent="0.3">
      <c r="A68" s="17"/>
      <c r="B68" s="72" t="b">
        <v>0</v>
      </c>
      <c r="C68" s="17"/>
      <c r="D68" s="18"/>
      <c r="E68" s="18"/>
      <c r="F68" s="17"/>
      <c r="G68" s="18"/>
      <c r="H68" s="17"/>
      <c r="I68" s="17"/>
      <c r="J68" s="18"/>
      <c r="K68" s="18"/>
      <c r="L68" s="72" t="b">
        <v>0</v>
      </c>
    </row>
    <row r="69" spans="1:12" x14ac:dyDescent="0.3">
      <c r="A69" s="17"/>
      <c r="B69" s="72" t="b">
        <v>0</v>
      </c>
      <c r="C69" s="17"/>
      <c r="D69" s="18"/>
      <c r="E69" s="18"/>
      <c r="F69" s="17"/>
      <c r="G69" s="18"/>
      <c r="H69" s="17"/>
      <c r="I69" s="17"/>
      <c r="J69" s="18"/>
      <c r="K69" s="18"/>
      <c r="L69" s="72" t="b">
        <v>0</v>
      </c>
    </row>
    <row r="70" spans="1:12" x14ac:dyDescent="0.3">
      <c r="A70" s="17"/>
      <c r="B70" s="72" t="b">
        <v>0</v>
      </c>
      <c r="C70" s="17"/>
      <c r="D70" s="18"/>
      <c r="E70" s="18"/>
      <c r="F70" s="17"/>
      <c r="G70" s="18"/>
      <c r="H70" s="17"/>
      <c r="I70" s="17"/>
      <c r="J70" s="18"/>
      <c r="K70" s="18"/>
      <c r="L70" s="72" t="b">
        <v>0</v>
      </c>
    </row>
    <row r="71" spans="1:12" x14ac:dyDescent="0.3">
      <c r="A71" s="17"/>
      <c r="B71" s="72" t="b">
        <v>0</v>
      </c>
      <c r="C71" s="17"/>
      <c r="D71" s="18"/>
      <c r="E71" s="18"/>
      <c r="F71" s="17"/>
      <c r="G71" s="18"/>
      <c r="H71" s="17"/>
      <c r="I71" s="17"/>
      <c r="J71" s="18"/>
      <c r="K71" s="18"/>
      <c r="L71" s="72" t="b">
        <v>0</v>
      </c>
    </row>
    <row r="72" spans="1:12" x14ac:dyDescent="0.3">
      <c r="A72" s="17"/>
      <c r="B72" s="72" t="b">
        <v>0</v>
      </c>
      <c r="C72" s="17"/>
      <c r="D72" s="18"/>
      <c r="E72" s="18"/>
      <c r="F72" s="17"/>
      <c r="G72" s="18"/>
      <c r="H72" s="17"/>
      <c r="I72" s="17"/>
      <c r="J72" s="18"/>
      <c r="K72" s="18"/>
      <c r="L72" s="72" t="b">
        <v>0</v>
      </c>
    </row>
    <row r="73" spans="1:12" x14ac:dyDescent="0.3">
      <c r="A73" s="17"/>
      <c r="B73" s="72" t="b">
        <v>0</v>
      </c>
      <c r="C73" s="17"/>
      <c r="D73" s="18"/>
      <c r="E73" s="18"/>
      <c r="F73" s="17"/>
      <c r="G73" s="18"/>
      <c r="H73" s="17"/>
      <c r="I73" s="17"/>
      <c r="J73" s="18"/>
      <c r="K73" s="18"/>
      <c r="L73" s="72" t="b">
        <v>0</v>
      </c>
    </row>
    <row r="74" spans="1:12" x14ac:dyDescent="0.3">
      <c r="A74" s="17"/>
      <c r="B74" s="72" t="b">
        <v>0</v>
      </c>
      <c r="C74" s="17"/>
      <c r="D74" s="18"/>
      <c r="E74" s="18"/>
      <c r="F74" s="17"/>
      <c r="G74" s="18"/>
      <c r="H74" s="17"/>
      <c r="I74" s="17"/>
      <c r="J74" s="18"/>
      <c r="K74" s="18"/>
      <c r="L74" s="72" t="b">
        <v>0</v>
      </c>
    </row>
    <row r="75" spans="1:12" x14ac:dyDescent="0.3">
      <c r="A75" s="17"/>
      <c r="B75" s="72" t="b">
        <v>0</v>
      </c>
      <c r="C75" s="17"/>
      <c r="D75" s="18"/>
      <c r="E75" s="18"/>
      <c r="F75" s="17"/>
      <c r="G75" s="18"/>
      <c r="H75" s="17"/>
      <c r="I75" s="17"/>
      <c r="J75" s="18"/>
      <c r="K75" s="18"/>
      <c r="L75" s="72" t="b">
        <v>0</v>
      </c>
    </row>
    <row r="76" spans="1:12" x14ac:dyDescent="0.3">
      <c r="A76" s="17"/>
      <c r="B76" s="72" t="b">
        <v>0</v>
      </c>
      <c r="C76" s="17"/>
      <c r="D76" s="18"/>
      <c r="E76" s="18"/>
      <c r="F76" s="17"/>
      <c r="G76" s="18"/>
      <c r="H76" s="17"/>
      <c r="I76" s="17"/>
      <c r="J76" s="18"/>
      <c r="K76" s="18"/>
      <c r="L76" s="72" t="b">
        <v>0</v>
      </c>
    </row>
    <row r="77" spans="1:12" x14ac:dyDescent="0.3">
      <c r="A77" s="17"/>
      <c r="B77" s="72" t="b">
        <v>0</v>
      </c>
      <c r="C77" s="17"/>
      <c r="D77" s="18"/>
      <c r="E77" s="18"/>
      <c r="F77" s="17"/>
      <c r="G77" s="18"/>
      <c r="H77" s="17"/>
      <c r="I77" s="17"/>
      <c r="J77" s="18"/>
      <c r="K77" s="18"/>
      <c r="L77" s="72" t="b">
        <v>0</v>
      </c>
    </row>
    <row r="78" spans="1:12" x14ac:dyDescent="0.3">
      <c r="A78" s="17"/>
      <c r="B78" s="72" t="b">
        <v>0</v>
      </c>
      <c r="C78" s="17"/>
      <c r="D78" s="18"/>
      <c r="E78" s="18"/>
      <c r="F78" s="17"/>
      <c r="G78" s="18"/>
      <c r="H78" s="17"/>
      <c r="I78" s="17"/>
      <c r="J78" s="18"/>
      <c r="K78" s="18"/>
      <c r="L78" s="72" t="b">
        <v>0</v>
      </c>
    </row>
    <row r="79" spans="1:12" x14ac:dyDescent="0.3">
      <c r="A79" s="17"/>
      <c r="B79" s="72" t="b">
        <v>0</v>
      </c>
      <c r="C79" s="17"/>
      <c r="D79" s="18"/>
      <c r="E79" s="18"/>
      <c r="F79" s="17"/>
      <c r="G79" s="18"/>
      <c r="H79" s="17"/>
      <c r="I79" s="17"/>
      <c r="J79" s="18"/>
      <c r="K79" s="18"/>
      <c r="L79" s="72" t="b">
        <v>0</v>
      </c>
    </row>
    <row r="80" spans="1:12" x14ac:dyDescent="0.3">
      <c r="A80" s="17"/>
      <c r="B80" s="72" t="b">
        <v>0</v>
      </c>
      <c r="C80" s="17"/>
      <c r="D80" s="18"/>
      <c r="E80" s="18"/>
      <c r="F80" s="17"/>
      <c r="G80" s="18"/>
      <c r="H80" s="17"/>
      <c r="I80" s="17"/>
      <c r="J80" s="18"/>
      <c r="K80" s="18"/>
      <c r="L80" s="72" t="b">
        <v>0</v>
      </c>
    </row>
    <row r="81" spans="1:12" x14ac:dyDescent="0.3">
      <c r="A81" s="17"/>
      <c r="B81" s="72" t="b">
        <v>0</v>
      </c>
      <c r="C81" s="17"/>
      <c r="D81" s="18"/>
      <c r="E81" s="18"/>
      <c r="F81" s="17"/>
      <c r="G81" s="18"/>
      <c r="H81" s="17"/>
      <c r="I81" s="17"/>
      <c r="J81" s="18"/>
      <c r="K81" s="18"/>
      <c r="L81" s="72" t="b">
        <v>0</v>
      </c>
    </row>
    <row r="82" spans="1:12" x14ac:dyDescent="0.3">
      <c r="A82" s="17"/>
      <c r="B82" s="72" t="b">
        <v>0</v>
      </c>
      <c r="C82" s="17"/>
      <c r="D82" s="18"/>
      <c r="E82" s="18"/>
      <c r="F82" s="17"/>
      <c r="G82" s="18"/>
      <c r="H82" s="17"/>
      <c r="I82" s="17"/>
      <c r="J82" s="18"/>
      <c r="K82" s="18"/>
      <c r="L82" s="72" t="b">
        <v>0</v>
      </c>
    </row>
    <row r="83" spans="1:12" x14ac:dyDescent="0.3">
      <c r="A83" s="17"/>
      <c r="B83" s="72" t="b">
        <v>0</v>
      </c>
      <c r="C83" s="17"/>
      <c r="D83" s="18"/>
      <c r="E83" s="18"/>
      <c r="F83" s="17"/>
      <c r="G83" s="18"/>
      <c r="H83" s="17"/>
      <c r="I83" s="17"/>
      <c r="J83" s="18"/>
      <c r="K83" s="18"/>
      <c r="L83" s="72" t="b">
        <v>0</v>
      </c>
    </row>
    <row r="84" spans="1:12" x14ac:dyDescent="0.3">
      <c r="A84" s="17"/>
      <c r="B84" s="72" t="b">
        <v>0</v>
      </c>
      <c r="C84" s="17"/>
      <c r="D84" s="18"/>
      <c r="E84" s="18"/>
      <c r="F84" s="17"/>
      <c r="G84" s="18"/>
      <c r="H84" s="17"/>
      <c r="I84" s="17"/>
      <c r="J84" s="18"/>
      <c r="K84" s="18"/>
      <c r="L84" s="72" t="b">
        <v>0</v>
      </c>
    </row>
    <row r="85" spans="1:12" x14ac:dyDescent="0.3">
      <c r="A85" s="17"/>
      <c r="B85" s="72" t="b">
        <v>0</v>
      </c>
      <c r="C85" s="17"/>
      <c r="D85" s="18"/>
      <c r="E85" s="18"/>
      <c r="F85" s="17"/>
      <c r="G85" s="18"/>
      <c r="H85" s="17"/>
      <c r="I85" s="17"/>
      <c r="J85" s="18"/>
      <c r="K85" s="18"/>
      <c r="L85" s="72" t="b">
        <v>0</v>
      </c>
    </row>
    <row r="86" spans="1:12" x14ac:dyDescent="0.3">
      <c r="A86" s="17"/>
      <c r="B86" s="72" t="b">
        <v>0</v>
      </c>
      <c r="C86" s="17"/>
      <c r="D86" s="18"/>
      <c r="E86" s="18"/>
      <c r="F86" s="17"/>
      <c r="G86" s="18"/>
      <c r="H86" s="17"/>
      <c r="I86" s="17"/>
      <c r="J86" s="18"/>
      <c r="K86" s="18"/>
      <c r="L86" s="72" t="b">
        <v>0</v>
      </c>
    </row>
    <row r="87" spans="1:12" x14ac:dyDescent="0.3">
      <c r="A87" s="17"/>
      <c r="B87" s="72" t="b">
        <v>0</v>
      </c>
      <c r="C87" s="17"/>
      <c r="D87" s="18"/>
      <c r="E87" s="18"/>
      <c r="F87" s="17"/>
      <c r="G87" s="18"/>
      <c r="H87" s="17"/>
      <c r="I87" s="17"/>
      <c r="J87" s="18"/>
      <c r="K87" s="18"/>
      <c r="L87" s="72" t="b">
        <v>0</v>
      </c>
    </row>
    <row r="88" spans="1:12" x14ac:dyDescent="0.3">
      <c r="A88" s="17"/>
      <c r="B88" s="72" t="b">
        <v>0</v>
      </c>
      <c r="C88" s="17"/>
      <c r="D88" s="18"/>
      <c r="E88" s="18"/>
      <c r="F88" s="17"/>
      <c r="G88" s="18"/>
      <c r="H88" s="17"/>
      <c r="I88" s="17"/>
      <c r="J88" s="18"/>
      <c r="K88" s="18"/>
      <c r="L88" s="72" t="b">
        <v>0</v>
      </c>
    </row>
    <row r="89" spans="1:12" x14ac:dyDescent="0.3">
      <c r="A89" s="17"/>
      <c r="B89" s="72" t="b">
        <v>0</v>
      </c>
      <c r="C89" s="17"/>
      <c r="D89" s="18"/>
      <c r="E89" s="18"/>
      <c r="F89" s="17"/>
      <c r="G89" s="18"/>
      <c r="H89" s="17"/>
      <c r="I89" s="17"/>
      <c r="J89" s="18"/>
      <c r="K89" s="18"/>
      <c r="L89" s="72" t="b">
        <v>0</v>
      </c>
    </row>
    <row r="90" spans="1:12" x14ac:dyDescent="0.3">
      <c r="A90" s="17"/>
      <c r="B90" s="72" t="b">
        <v>0</v>
      </c>
      <c r="C90" s="17"/>
      <c r="D90" s="18"/>
      <c r="E90" s="18"/>
      <c r="F90" s="17"/>
      <c r="G90" s="18"/>
      <c r="H90" s="17"/>
      <c r="I90" s="17"/>
      <c r="J90" s="18"/>
      <c r="K90" s="18"/>
      <c r="L90" s="72" t="b">
        <v>0</v>
      </c>
    </row>
    <row r="91" spans="1:12" x14ac:dyDescent="0.3">
      <c r="A91" s="17"/>
      <c r="B91" s="72" t="b">
        <v>0</v>
      </c>
      <c r="C91" s="17"/>
      <c r="D91" s="18"/>
      <c r="E91" s="18"/>
      <c r="F91" s="17"/>
      <c r="G91" s="18"/>
      <c r="H91" s="17"/>
      <c r="I91" s="17"/>
      <c r="J91" s="18"/>
      <c r="K91" s="18"/>
      <c r="L91" s="72" t="b">
        <v>0</v>
      </c>
    </row>
    <row r="92" spans="1:12" x14ac:dyDescent="0.3">
      <c r="A92" s="17"/>
      <c r="B92" s="72" t="b">
        <v>0</v>
      </c>
      <c r="C92" s="17"/>
      <c r="D92" s="18"/>
      <c r="E92" s="18"/>
      <c r="F92" s="17"/>
      <c r="G92" s="18"/>
      <c r="H92" s="17"/>
      <c r="I92" s="17"/>
      <c r="J92" s="18"/>
      <c r="K92" s="18"/>
      <c r="L92" s="72" t="b">
        <v>0</v>
      </c>
    </row>
    <row r="93" spans="1:12" x14ac:dyDescent="0.3">
      <c r="A93" s="17"/>
      <c r="B93" s="72" t="b">
        <v>0</v>
      </c>
      <c r="C93" s="17"/>
      <c r="D93" s="18"/>
      <c r="E93" s="18"/>
      <c r="F93" s="17"/>
      <c r="G93" s="18"/>
      <c r="H93" s="17"/>
      <c r="I93" s="17"/>
      <c r="J93" s="18"/>
      <c r="K93" s="18"/>
      <c r="L93" s="72" t="b">
        <v>0</v>
      </c>
    </row>
    <row r="94" spans="1:12" x14ac:dyDescent="0.3">
      <c r="A94" s="17"/>
      <c r="B94" s="72" t="b">
        <v>0</v>
      </c>
      <c r="C94" s="17"/>
      <c r="D94" s="18"/>
      <c r="E94" s="18"/>
      <c r="F94" s="17"/>
      <c r="G94" s="18"/>
      <c r="H94" s="17"/>
      <c r="I94" s="17"/>
      <c r="J94" s="18"/>
      <c r="K94" s="18"/>
      <c r="L94" s="72" t="b">
        <v>0</v>
      </c>
    </row>
    <row r="95" spans="1:12" x14ac:dyDescent="0.3">
      <c r="A95" s="17"/>
      <c r="B95" s="72" t="b">
        <v>0</v>
      </c>
      <c r="C95" s="17"/>
      <c r="D95" s="18"/>
      <c r="E95" s="18"/>
      <c r="F95" s="17"/>
      <c r="G95" s="18"/>
      <c r="H95" s="17"/>
      <c r="I95" s="17"/>
      <c r="J95" s="18"/>
      <c r="K95" s="18"/>
      <c r="L95" s="72" t="b">
        <v>0</v>
      </c>
    </row>
    <row r="96" spans="1:12" x14ac:dyDescent="0.3">
      <c r="A96" s="17"/>
      <c r="B96" s="72" t="b">
        <v>0</v>
      </c>
      <c r="C96" s="17"/>
      <c r="D96" s="18"/>
      <c r="E96" s="18"/>
      <c r="F96" s="17"/>
      <c r="G96" s="18"/>
      <c r="H96" s="17"/>
      <c r="I96" s="17"/>
      <c r="J96" s="18"/>
      <c r="K96" s="18"/>
      <c r="L96" s="72" t="b">
        <v>0</v>
      </c>
    </row>
    <row r="97" spans="1:12" x14ac:dyDescent="0.3">
      <c r="A97" s="17"/>
      <c r="B97" s="72" t="b">
        <v>0</v>
      </c>
      <c r="C97" s="17"/>
      <c r="D97" s="18"/>
      <c r="E97" s="18"/>
      <c r="F97" s="17"/>
      <c r="G97" s="18"/>
      <c r="H97" s="17"/>
      <c r="I97" s="17"/>
      <c r="J97" s="18"/>
      <c r="K97" s="18"/>
      <c r="L97" s="72" t="b">
        <v>0</v>
      </c>
    </row>
  </sheetData>
  <mergeCells count="1">
    <mergeCell ref="K1:L1"/>
  </mergeCells>
  <conditionalFormatting sqref="A9:L97">
    <cfRule type="expression" dxfId="3" priority="5">
      <formula>AND(NOT(ISBLANK($A9)),NOT($B9),NOT($L9))</formula>
    </cfRule>
  </conditionalFormatting>
  <conditionalFormatting sqref="C9:F97">
    <cfRule type="expression" dxfId="2" priority="4">
      <formula>$B9</formula>
    </cfRule>
  </conditionalFormatting>
  <conditionalFormatting sqref="D9:E97 J9:K97">
    <cfRule type="expression" dxfId="1" priority="3">
      <formula>AND(NOT(ISBLANK(D9)),D9=$K$4)</formula>
    </cfRule>
  </conditionalFormatting>
  <conditionalFormatting sqref="I9:K97">
    <cfRule type="expression" dxfId="0" priority="2">
      <formula>$L9</formula>
    </cfRule>
  </conditionalFormatting>
  <dataValidations count="1">
    <dataValidation type="list" allowBlank="1" showInputMessage="1" showErrorMessage="1" sqref="K4" xr:uid="{745C8721-8F46-4AE6-A68C-697779BFFDAC}">
      <formula1>_players</formula1>
    </dataValidation>
  </dataValidations>
  <hyperlinks>
    <hyperlink ref="A2" r:id="rId1" xr:uid="{97F8166D-44A0-48B2-98F4-2FF81AEFD77E}"/>
    <hyperlink ref="K1:L1" r:id="rId2" display="https://www.vertex42.com/" xr:uid="{257F6873-FD9E-4E9E-A518-35A4DB41F500}"/>
  </hyperlinks>
  <pageMargins left="0.5" right="0.5" top="0.5" bottom="0.5" header="0.3" footer="0.3"/>
  <pageSetup scale="91" fitToHeight="0"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7133B-7C7D-48C8-9D03-2F0F607151CD}">
  <sheetPr codeName="Sheet1"/>
  <dimension ref="A1:AI34"/>
  <sheetViews>
    <sheetView showGridLines="0" workbookViewId="0"/>
  </sheetViews>
  <sheetFormatPr defaultRowHeight="18.75" x14ac:dyDescent="0.3"/>
  <cols>
    <col min="1" max="1" width="4.296875" customWidth="1"/>
    <col min="2" max="3" width="8.3984375" customWidth="1"/>
    <col min="4" max="5" width="9.5" style="4" customWidth="1"/>
    <col min="6" max="6" width="4.296875" customWidth="1"/>
    <col min="7" max="7" width="8.69921875" customWidth="1"/>
    <col min="8" max="8" width="6.5" style="4" customWidth="1"/>
    <col min="11" max="11" width="4.8984375" style="4" customWidth="1"/>
    <col min="12" max="12" width="4.19921875" customWidth="1"/>
    <col min="13" max="13" width="7.8984375" hidden="1" customWidth="1"/>
    <col min="14" max="14" width="4.69921875" hidden="1" customWidth="1"/>
    <col min="15" max="16" width="8.19921875" hidden="1" customWidth="1"/>
    <col min="17" max="17" width="3.796875" hidden="1" customWidth="1"/>
    <col min="18" max="19" width="7.69921875" hidden="1" customWidth="1"/>
    <col min="20" max="20" width="7.09765625" style="4" customWidth="1"/>
    <col min="21" max="21" width="5.5" customWidth="1"/>
    <col min="22" max="22" width="8.09765625" customWidth="1"/>
    <col min="23" max="23" width="7.69921875" customWidth="1"/>
    <col min="24" max="24" width="5.796875" customWidth="1"/>
    <col min="25" max="26" width="7.69921875" customWidth="1"/>
    <col min="27" max="27" width="5.296875" customWidth="1"/>
    <col min="29" max="29" width="8.796875" style="4"/>
    <col min="30" max="30" width="7.296875" style="4" customWidth="1"/>
    <col min="33" max="33" width="7.5" style="4" customWidth="1"/>
  </cols>
  <sheetData>
    <row r="1" spans="1:35" ht="38.1" customHeight="1" x14ac:dyDescent="0.3">
      <c r="A1" s="91" t="s">
        <v>73</v>
      </c>
      <c r="B1" s="51"/>
      <c r="C1" s="52"/>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108" t="e" vm="1">
        <v>#VALUE!</v>
      </c>
      <c r="AI1" s="108"/>
    </row>
    <row r="2" spans="1:35" x14ac:dyDescent="0.3">
      <c r="A2" s="25" t="s">
        <v>24</v>
      </c>
    </row>
    <row r="3" spans="1:35" x14ac:dyDescent="0.3">
      <c r="A3" s="25"/>
    </row>
    <row r="4" spans="1:35" x14ac:dyDescent="0.3">
      <c r="G4" s="4" t="s">
        <v>12</v>
      </c>
      <c r="AB4" s="4" t="s">
        <v>12</v>
      </c>
    </row>
    <row r="5" spans="1:35" x14ac:dyDescent="0.3">
      <c r="B5" s="5"/>
      <c r="D5" s="5"/>
      <c r="E5" s="5"/>
      <c r="G5" s="7">
        <v>1</v>
      </c>
      <c r="H5" s="8" t="str">
        <f>Players!J8</f>
        <v>Randomize</v>
      </c>
      <c r="AB5" s="7">
        <v>3</v>
      </c>
    </row>
    <row r="6" spans="1:35" x14ac:dyDescent="0.3">
      <c r="B6" s="10" t="s">
        <v>2</v>
      </c>
      <c r="C6" s="11"/>
      <c r="D6" s="12" t="s">
        <v>7</v>
      </c>
      <c r="E6" s="12" t="s">
        <v>16</v>
      </c>
      <c r="G6" s="9" t="s">
        <v>6</v>
      </c>
      <c r="H6" s="13" t="s">
        <v>11</v>
      </c>
      <c r="I6" s="11"/>
      <c r="J6" s="11"/>
      <c r="K6" s="14"/>
      <c r="M6" s="2" t="s">
        <v>5</v>
      </c>
      <c r="N6" s="15" t="s">
        <v>3</v>
      </c>
      <c r="O6" s="1"/>
      <c r="P6" s="1"/>
      <c r="Q6" s="15" t="s">
        <v>4</v>
      </c>
      <c r="R6" s="1"/>
      <c r="S6" s="1"/>
      <c r="T6" s="9" t="s">
        <v>5</v>
      </c>
      <c r="U6" s="13" t="s">
        <v>3</v>
      </c>
      <c r="V6" s="11"/>
      <c r="W6" s="11"/>
      <c r="X6" s="13" t="s">
        <v>4</v>
      </c>
      <c r="Y6" s="13"/>
      <c r="Z6" s="13"/>
      <c r="AA6" s="3"/>
      <c r="AB6" s="9" t="s">
        <v>6</v>
      </c>
      <c r="AC6" s="9" t="s">
        <v>5</v>
      </c>
      <c r="AD6" s="16" t="s">
        <v>3</v>
      </c>
      <c r="AE6" s="11"/>
      <c r="AF6" s="11"/>
      <c r="AG6" s="16" t="s">
        <v>4</v>
      </c>
      <c r="AH6" s="13"/>
      <c r="AI6" s="13"/>
    </row>
    <row r="7" spans="1:35" x14ac:dyDescent="0.3">
      <c r="B7" t="str" cm="1">
        <f t="array" ref="B7:C12">L.COMBINR(_xlfn.TOCOL(_players,3),2)</f>
        <v>Name 1</v>
      </c>
      <c r="C7" t="str">
        <v>Name 2</v>
      </c>
      <c r="D7" s="4" cm="1">
        <f t="array" ref="D7:D12">_xlfn.BYROW(_xlfn.XLOOKUP(_xlfn.ANCHORARRAY(B7),_players,_weights),_xleta.SUM)</f>
        <v>2</v>
      </c>
      <c r="E7" s="4" cm="1">
        <f t="array" ref="E7:E12">_xlfn.SEQUENCE(ROWS(_xlfn.ANCHORARRAY(B7)))</f>
        <v>1</v>
      </c>
      <c r="G7" cm="1">
        <f t="array" ref="G7:G12">_xlfn.TAKE(_xlfn.CHOOSECOLS(_rands,G5),-ROWS(_xlfn.ANCHORARRAY(B7)),)</f>
        <v>0.58777000000000001</v>
      </c>
      <c r="H7" s="4" cm="1">
        <f t="array" ref="H7:K12">_xlfn.LET(_xlpm.array,_xlfn.HSTACK(_xlfn.ANCHORARRAY(E7),_xlfn.ANCHORARRAY(B7),_xlfn.ANCHORARRAY(D7)),IF(H5="Randomize",_xlfn.SORTBY(_xlpm.array,_xlfn.ANCHORARRAY(G7),1),_xlfn.SORTBY(_xlpm.array,_xlfn.ANCHORARRAY(D7),1)))</f>
        <v>6</v>
      </c>
      <c r="I7" t="str">
        <v>Name 3</v>
      </c>
      <c r="J7" t="str">
        <v>Name 4</v>
      </c>
      <c r="K7" s="4">
        <v>2</v>
      </c>
      <c r="M7" cm="1">
        <f t="array" ref="M7:M9">_xlfn.SEQUENCE(ROUNDUP(ROWS(_xlfn.ANCHORARRAY(H7))/2,0))</f>
        <v>1</v>
      </c>
      <c r="N7">
        <v>54</v>
      </c>
      <c r="O7" t="e" cm="1">
        <f t="array" ref="O7">_xlfn.XLOOKUP(N7,_xlfn.TAKE(_xlfn.ANCHORARRAY(H7),,1),_xlfn.CHOOSECOLS(_xlfn.ANCHORARRAY(H7),{2,3}))</f>
        <v>#N/A</v>
      </c>
      <c r="Q7" t="e" cm="1">
        <f t="array" ref="Q7">_xlfn.LET(_xlpm.teams,_xlfn.ANCHORARRAY(H7),
_xlpm.teamnum,_xlfn.TAKE(_xlpm.teams,,1),
_xlpm.name_1,_xlfn.CHOOSECOLS(_xlpm.teams,2),
_xlpm.name_2,_xlfn.CHOOSECOLS(_xlpm.teams,3),
_xlpm.filtered,_xlfn._xlws.FILTER(_xlpm.teams,(_xlpm.teamnum&lt;&gt;N7)*(O7&lt;&gt;_xlpm.name_1)*(O7&lt;&gt;_xlpm.name_2)*(P7&lt;&gt;_xlpm.name_1)*(P7&lt;&gt;_xlpm.name_2)),
_xlfn.TAKE(_xlpm.filtered,1,3)
)</f>
        <v>#N/A</v>
      </c>
      <c r="T7" s="4" cm="1">
        <f t="array" ref="T7:Z9">L.CreateMatchups(_xlfn.ANCHORARRAY(H7))</f>
        <v>1</v>
      </c>
      <c r="U7">
        <v>6</v>
      </c>
      <c r="V7" t="str">
        <v>Name 3</v>
      </c>
      <c r="W7" t="str">
        <v>Name 4</v>
      </c>
      <c r="X7">
        <v>1</v>
      </c>
      <c r="Y7" t="str">
        <v>Name 1</v>
      </c>
      <c r="Z7" t="str">
        <v>Name 2</v>
      </c>
      <c r="AB7" cm="1">
        <f t="array" ref="AB7:AB9">_xlfn.TAKE(_xlfn.CHOOSECOLS(_rands,AB5),ROWS(_xlfn.ANCHORARRAY(T7)),)</f>
        <v>6.9900000000000004E-2</v>
      </c>
      <c r="AC7" s="4" cm="1">
        <f t="array" ref="AC7:AI9">_xlfn.SORTBY(_xlfn.ANCHORARRAY(T7),_xlfn.ANCHORARRAY(AB7))</f>
        <v>1</v>
      </c>
      <c r="AD7" s="4">
        <v>6</v>
      </c>
      <c r="AE7" t="str">
        <v>Name 3</v>
      </c>
      <c r="AF7" t="str">
        <v>Name 4</v>
      </c>
      <c r="AG7" s="4">
        <v>1</v>
      </c>
      <c r="AH7" t="str">
        <v>Name 1</v>
      </c>
      <c r="AI7" t="str">
        <v>Name 2</v>
      </c>
    </row>
    <row r="8" spans="1:35" x14ac:dyDescent="0.3">
      <c r="B8" t="str">
        <v>Name 1</v>
      </c>
      <c r="C8" t="str">
        <v>Name 3</v>
      </c>
      <c r="D8" s="4">
        <v>2</v>
      </c>
      <c r="E8" s="4">
        <v>2</v>
      </c>
      <c r="G8">
        <v>0.57705099999999998</v>
      </c>
      <c r="H8" s="4">
        <v>2</v>
      </c>
      <c r="I8" t="str">
        <v>Name 1</v>
      </c>
      <c r="J8" t="str">
        <v>Name 3</v>
      </c>
      <c r="K8" s="4">
        <v>2</v>
      </c>
      <c r="M8">
        <v>2</v>
      </c>
      <c r="N8" t="e" cm="1">
        <f t="array" ref="N8">_xlfn.TAKE( _xlfn.LET(_xlpm.assigned,_xlfn.VSTACK($N$7:N7,$Q$7:Q7),L.FILTERBYLIST(_xlfn.ANCHORARRAY($H$7),_xlpm.assigned,1,FALSE)), 1,3)</f>
        <v>#VALUE!</v>
      </c>
      <c r="Q8" t="e" cm="1">
        <f t="array" ref="Q8">_xlfn.LET(_xlpm.assigned,_xlfn.VSTACK($N$7:N8,$Q$7:Q7),
_xlpm.teams,L.FILTERBYLIST(_xlfn.ANCHORARRAY($H$7),_xlpm.assigned,1,FALSE),
_xlpm.teamnum,_xlfn.TAKE(_xlpm.teams,,1),
_xlpm.name_1,_xlfn.CHOOSECOLS(_xlpm.teams,2),
_xlpm.name_2,_xlfn.CHOOSECOLS(_xlpm.teams,3),
_xlpm.filtered,_xlfn._xlws.FILTER(_xlpm.teams,(_xlpm.teamnum&lt;&gt;N8)*(O8&lt;&gt;_xlpm.name_1)*(O8&lt;&gt;_xlpm.name_2)*(P8&lt;&gt;_xlpm.name_1)*(P8&lt;&gt;_xlpm.name_2)),
_xlpm.final,_xlfn.TAKE(_xlpm.filtered,1,3),
_xlpm.final
)</f>
        <v>#VALUE!</v>
      </c>
      <c r="T8" s="4">
        <v>2</v>
      </c>
      <c r="U8">
        <v>2</v>
      </c>
      <c r="V8" t="str">
        <v>Name 1</v>
      </c>
      <c r="W8" t="str">
        <v>Name 3</v>
      </c>
      <c r="X8">
        <v>5</v>
      </c>
      <c r="Y8" t="str">
        <v>Name 2</v>
      </c>
      <c r="Z8" t="str">
        <v>Name 4</v>
      </c>
      <c r="AB8">
        <v>0.96985900000000003</v>
      </c>
      <c r="AC8" s="4">
        <v>3</v>
      </c>
      <c r="AD8" s="4">
        <v>3</v>
      </c>
      <c r="AE8" t="str">
        <v>Name 1</v>
      </c>
      <c r="AF8" t="str">
        <v>Name 4</v>
      </c>
      <c r="AG8" s="4">
        <v>4</v>
      </c>
      <c r="AH8" t="str">
        <v>Name 2</v>
      </c>
      <c r="AI8" t="str">
        <v>Name 3</v>
      </c>
    </row>
    <row r="9" spans="1:35" x14ac:dyDescent="0.3">
      <c r="B9" t="str">
        <v>Name 1</v>
      </c>
      <c r="C9" t="str">
        <v>Name 4</v>
      </c>
      <c r="D9" s="4">
        <v>2</v>
      </c>
      <c r="E9" s="4">
        <v>3</v>
      </c>
      <c r="G9">
        <v>0.621278</v>
      </c>
      <c r="H9" s="4">
        <v>1</v>
      </c>
      <c r="I9" t="str">
        <v>Name 1</v>
      </c>
      <c r="J9" t="str">
        <v>Name 2</v>
      </c>
      <c r="K9" s="4">
        <v>2</v>
      </c>
      <c r="M9">
        <v>3</v>
      </c>
      <c r="N9" t="e" cm="1">
        <f t="array" ref="N9">_xlfn.TAKE( _xlfn.LET(_xlpm.assigned,_xlfn.VSTACK($N$7:N8,$Q$7:Q8),L.FILTERBYLIST(_xlfn.ANCHORARRAY($H$7),_xlpm.assigned,1,FALSE)), 1,3)</f>
        <v>#VALUE!</v>
      </c>
      <c r="Q9" t="e" cm="1">
        <f t="array" ref="Q9">_xlfn.LET(_xlpm.assigned,_xlfn.VSTACK($N$7:N9,$Q$7:Q8),_xlpm.teams,L.FILTERBYLIST(_xlfn.ANCHORARRAY($H$7),_xlpm.assigned,1,FALSE),
_xlpm.teamnum,_xlfn.TAKE(_xlpm.teams,,1),
_xlpm.name_1,_xlfn.CHOOSECOLS(_xlpm.teams,2),
_xlpm.name_2,_xlfn.CHOOSECOLS(_xlpm.teams,3),
_xlpm.filtered,_xlfn._xlws.FILTER(_xlpm.teams,(_xlpm.teamnum&lt;&gt;N9)*(O9&lt;&gt;_xlpm.name_1)*(O9&lt;&gt;_xlpm.name_2)*(P9&lt;&gt;_xlpm.name_1)*(P9&lt;&gt;_xlpm.name_2)),
_xlpm.final,_xlfn.TAKE(_xlpm.filtered,1,3),
_xlpm.final
)</f>
        <v>#VALUE!</v>
      </c>
      <c r="T9" s="4">
        <v>3</v>
      </c>
      <c r="U9">
        <v>3</v>
      </c>
      <c r="V9" t="str">
        <v>Name 1</v>
      </c>
      <c r="W9" t="str">
        <v>Name 4</v>
      </c>
      <c r="X9">
        <v>4</v>
      </c>
      <c r="Y9" t="str">
        <v>Name 2</v>
      </c>
      <c r="Z9" t="str">
        <v>Name 3</v>
      </c>
      <c r="AB9">
        <v>0.64893299999999998</v>
      </c>
      <c r="AC9" s="4">
        <v>2</v>
      </c>
      <c r="AD9" s="4">
        <v>2</v>
      </c>
      <c r="AE9" t="str">
        <v>Name 1</v>
      </c>
      <c r="AF9" t="str">
        <v>Name 3</v>
      </c>
      <c r="AG9" s="4">
        <v>5</v>
      </c>
      <c r="AH9" t="str">
        <v>Name 2</v>
      </c>
      <c r="AI9" t="str">
        <v>Name 4</v>
      </c>
    </row>
    <row r="10" spans="1:35" x14ac:dyDescent="0.3">
      <c r="B10" t="str">
        <v>Name 2</v>
      </c>
      <c r="C10" t="str">
        <v>Name 3</v>
      </c>
      <c r="D10" s="4">
        <v>2</v>
      </c>
      <c r="E10" s="4">
        <v>4</v>
      </c>
      <c r="G10">
        <v>0.84903099999999998</v>
      </c>
      <c r="H10" s="4">
        <v>3</v>
      </c>
      <c r="I10" t="str">
        <v>Name 1</v>
      </c>
      <c r="J10" t="str">
        <v>Name 4</v>
      </c>
      <c r="K10" s="4">
        <v>2</v>
      </c>
      <c r="N10" t="e" cm="1">
        <f t="array" ref="N10">_xlfn.TAKE( _xlfn.LET(_xlpm.assigned,_xlfn.VSTACK($N$7:N9,$Q$7:Q9),L.FILTERBYLIST(_xlfn.ANCHORARRAY($H$7),_xlpm.assigned,1,FALSE)), 1,3)</f>
        <v>#VALUE!</v>
      </c>
      <c r="Q10" t="e" cm="1">
        <f t="array" ref="Q10">_xlfn.LET(_xlpm.assigned,_xlfn.VSTACK($N$7:N10,$Q$7:Q9),_xlpm.teams,L.FILTERBYLIST(_xlfn.ANCHORARRAY($H$7),_xlpm.assigned,1,FALSE),
_xlpm.teamnum,_xlfn.TAKE(_xlpm.teams,,1),
_xlpm.name_1,_xlfn.CHOOSECOLS(_xlpm.teams,2),
_xlpm.name_2,_xlfn.CHOOSECOLS(_xlpm.teams,3),
_xlpm.filtered,_xlfn._xlws.FILTER(_xlpm.teams,(_xlpm.teamnum&lt;&gt;N10)*(O10&lt;&gt;_xlpm.name_1)*(O10&lt;&gt;_xlpm.name_2)*(P10&lt;&gt;_xlpm.name_1)*(P10&lt;&gt;_xlpm.name_2)),
_xlpm.final,_xlfn.TAKE(_xlpm.filtered,1,3),
_xlpm.final
)</f>
        <v>#VALUE!</v>
      </c>
    </row>
    <row r="11" spans="1:35" x14ac:dyDescent="0.3">
      <c r="B11" t="str">
        <v>Name 2</v>
      </c>
      <c r="C11" t="str">
        <v>Name 4</v>
      </c>
      <c r="D11" s="4">
        <v>2</v>
      </c>
      <c r="E11" s="4">
        <v>5</v>
      </c>
      <c r="G11">
        <v>0.81709900000000002</v>
      </c>
      <c r="H11" s="4">
        <v>5</v>
      </c>
      <c r="I11" t="str">
        <v>Name 2</v>
      </c>
      <c r="J11" t="str">
        <v>Name 4</v>
      </c>
      <c r="K11" s="4">
        <v>2</v>
      </c>
      <c r="N11" t="e" cm="1">
        <f t="array" ref="N11">_xlfn.TAKE( _xlfn.LET(_xlpm.assigned,_xlfn.VSTACK($N$7:N10,$Q$7:Q10),L.FILTERBYLIST(_xlfn.ANCHORARRAY($H$7),_xlpm.assigned,1,FALSE)), 1,3)</f>
        <v>#VALUE!</v>
      </c>
      <c r="Q11" t="e" cm="1">
        <f t="array" ref="Q11">_xlfn.LET(_xlpm.assigned,_xlfn.VSTACK($N$7:N11,$Q$7:Q10),_xlpm.teams,L.FILTERBYLIST(_xlfn.ANCHORARRAY($H$7),_xlpm.assigned,1,FALSE),
_xlpm.teamnum,_xlfn.TAKE(_xlpm.teams,,1),
_xlpm.name_1,_xlfn.CHOOSECOLS(_xlpm.teams,2),
_xlpm.name_2,_xlfn.CHOOSECOLS(_xlpm.teams,3),
_xlpm.filtered,_xlfn._xlws.FILTER(_xlpm.teams,(_xlpm.teamnum&lt;&gt;N11)*(O11&lt;&gt;_xlpm.name_1)*(O11&lt;&gt;_xlpm.name_2)*(P11&lt;&gt;_xlpm.name_1)*(P11&lt;&gt;_xlpm.name_2)),
_xlpm.final,_xlfn.TAKE(_xlpm.filtered,1,3),
_xlpm.final
)</f>
        <v>#VALUE!</v>
      </c>
    </row>
    <row r="12" spans="1:35" x14ac:dyDescent="0.3">
      <c r="B12" t="str">
        <v>Name 3</v>
      </c>
      <c r="C12" t="str">
        <v>Name 4</v>
      </c>
      <c r="D12" s="4">
        <v>2</v>
      </c>
      <c r="E12" s="4">
        <v>6</v>
      </c>
      <c r="G12">
        <v>0.21674399999999999</v>
      </c>
      <c r="H12" s="4">
        <v>4</v>
      </c>
      <c r="I12" t="str">
        <v>Name 2</v>
      </c>
      <c r="J12" t="str">
        <v>Name 3</v>
      </c>
      <c r="K12" s="4">
        <v>2</v>
      </c>
      <c r="N12" t="e" cm="1">
        <f t="array" ref="N12">_xlfn.TAKE( _xlfn.LET(_xlpm.assigned,_xlfn.VSTACK($N$7:N11,$Q$7:Q11),L.FILTERBYLIST(_xlfn.ANCHORARRAY($H$7),_xlpm.assigned,1,FALSE)), 1,3)</f>
        <v>#VALUE!</v>
      </c>
      <c r="Q12" t="e" cm="1">
        <f t="array" ref="Q12">_xlfn.LET(_xlpm.assigned,_xlfn.VSTACK($N$7:N12,$Q$7:Q11),_xlpm.teams,L.FILTERBYLIST(_xlfn.ANCHORARRAY($H$7),_xlpm.assigned,1,FALSE),
_xlpm.teamnum,_xlfn.TAKE(_xlpm.teams,,1),
_xlpm.name_1,_xlfn.CHOOSECOLS(_xlpm.teams,2),
_xlpm.name_2,_xlfn.CHOOSECOLS(_xlpm.teams,3),
_xlpm.filtered,_xlfn._xlws.FILTER(_xlpm.teams,(_xlpm.teamnum&lt;&gt;N12)*(O12&lt;&gt;_xlpm.name_1)*(O12&lt;&gt;_xlpm.name_2)*(P12&lt;&gt;_xlpm.name_1)*(P12&lt;&gt;_xlpm.name_2)),
_xlpm.final,_xlfn.TAKE(_xlpm.filtered,1,3),
_xlpm.final
)</f>
        <v>#VALUE!</v>
      </c>
    </row>
    <row r="13" spans="1:35" x14ac:dyDescent="0.3">
      <c r="N13" t="e" cm="1">
        <f t="array" ref="N13">_xlfn.TAKE( _xlfn.LET(_xlpm.assigned,_xlfn.VSTACK($N$7:N12,$Q$7:Q12),L.FILTERBYLIST(_xlfn.ANCHORARRAY($H$7),_xlpm.assigned,1,FALSE)), 1,3)</f>
        <v>#VALUE!</v>
      </c>
      <c r="Q13" t="e" cm="1">
        <f t="array" ref="Q13">_xlfn.LET(_xlpm.assigned,_xlfn.VSTACK($N$7:N13,$Q$7:Q12),_xlpm.teams,L.FILTERBYLIST(_xlfn.ANCHORARRAY($H$7),_xlpm.assigned,1,FALSE),
_xlpm.teamnum,_xlfn.TAKE(_xlpm.teams,,1),
_xlpm.name_1,_xlfn.CHOOSECOLS(_xlpm.teams,2),
_xlpm.name_2,_xlfn.CHOOSECOLS(_xlpm.teams,3),
_xlpm.filtered,_xlfn._xlws.FILTER(_xlpm.teams,(_xlpm.teamnum&lt;&gt;N13)*(O13&lt;&gt;_xlpm.name_1)*(O13&lt;&gt;_xlpm.name_2)*(P13&lt;&gt;_xlpm.name_1)*(P13&lt;&gt;_xlpm.name_2)),
_xlpm.final,_xlfn.TAKE(_xlpm.filtered,1,3),
_xlpm.final
)</f>
        <v>#VALUE!</v>
      </c>
    </row>
    <row r="14" spans="1:35" x14ac:dyDescent="0.3">
      <c r="N14" t="e" cm="1">
        <f t="array" ref="N14">_xlfn.TAKE( _xlfn.LET(_xlpm.assigned,_xlfn.VSTACK($N$7:N13,$Q$7:Q13),L.FILTERBYLIST(_xlfn.ANCHORARRAY($H$7),_xlpm.assigned,1,FALSE)), 1,3)</f>
        <v>#VALUE!</v>
      </c>
      <c r="Q14" t="e" cm="1">
        <f t="array" ref="Q14">_xlfn.LET(_xlpm.assigned,_xlfn.VSTACK($N$7:N14,$Q$7:Q13),_xlpm.teams,L.FILTERBYLIST(_xlfn.ANCHORARRAY($H$7),_xlpm.assigned,1,FALSE),
_xlpm.teamnum,_xlfn.TAKE(_xlpm.teams,,1),
_xlpm.name_1,_xlfn.CHOOSECOLS(_xlpm.teams,2),
_xlpm.name_2,_xlfn.CHOOSECOLS(_xlpm.teams,3),
_xlpm.filtered,_xlfn._xlws.FILTER(_xlpm.teams,(_xlpm.teamnum&lt;&gt;N14)*(O14&lt;&gt;_xlpm.name_1)*(O14&lt;&gt;_xlpm.name_2)*(P14&lt;&gt;_xlpm.name_1)*(P14&lt;&gt;_xlpm.name_2)),
_xlpm.final,_xlfn.TAKE(_xlpm.filtered,1,3),
_xlpm.final
)</f>
        <v>#VALUE!</v>
      </c>
    </row>
    <row r="15" spans="1:35" x14ac:dyDescent="0.3">
      <c r="N15" t="e" cm="1">
        <f t="array" ref="N15">_xlfn.TAKE( _xlfn.LET(_xlpm.assigned,_xlfn.VSTACK($N$7:N14,$Q$7:Q14),L.FILTERBYLIST(_xlfn.ANCHORARRAY($H$7),_xlpm.assigned,1,FALSE)), 1,3)</f>
        <v>#VALUE!</v>
      </c>
      <c r="Q15" t="e" cm="1">
        <f t="array" ref="Q15">_xlfn.LET(_xlpm.assigned,_xlfn.VSTACK($N$7:N15,$Q$7:Q14),_xlpm.teams,L.FILTERBYLIST(_xlfn.ANCHORARRAY($H$7),_xlpm.assigned,1,FALSE),
_xlpm.teamnum,_xlfn.TAKE(_xlpm.teams,,1),
_xlpm.name_1,_xlfn.CHOOSECOLS(_xlpm.teams,2),
_xlpm.name_2,_xlfn.CHOOSECOLS(_xlpm.teams,3),
_xlpm.filtered,_xlfn._xlws.FILTER(_xlpm.teams,(_xlpm.teamnum&lt;&gt;N15)*(O15&lt;&gt;_xlpm.name_1)*(O15&lt;&gt;_xlpm.name_2)*(P15&lt;&gt;_xlpm.name_1)*(P15&lt;&gt;_xlpm.name_2)),
_xlpm.final,_xlfn.TAKE(_xlpm.filtered,1,3),
_xlpm.final
)</f>
        <v>#VALUE!</v>
      </c>
    </row>
    <row r="16" spans="1:35" x14ac:dyDescent="0.3">
      <c r="N16" t="e" cm="1">
        <f t="array" ref="N16">_xlfn.TAKE( _xlfn.LET(_xlpm.assigned,_xlfn.VSTACK($N$7:N15,$Q$7:Q15),L.FILTERBYLIST(_xlfn.ANCHORARRAY($H$7),_xlpm.assigned,1,FALSE)), 1,3)</f>
        <v>#VALUE!</v>
      </c>
      <c r="Q16" t="e" cm="1">
        <f t="array" ref="Q16">_xlfn.LET(_xlpm.assigned,_xlfn.VSTACK($N$7:N16,$Q$7:Q15),_xlpm.teams,L.FILTERBYLIST(_xlfn.ANCHORARRAY($H$7),_xlpm.assigned,1,FALSE),
_xlpm.teamnum,_xlfn.TAKE(_xlpm.teams,,1),
_xlpm.name_1,_xlfn.CHOOSECOLS(_xlpm.teams,2),
_xlpm.name_2,_xlfn.CHOOSECOLS(_xlpm.teams,3),
_xlpm.filtered,_xlfn._xlws.FILTER(_xlpm.teams,(_xlpm.teamnum&lt;&gt;N16)*(O16&lt;&gt;_xlpm.name_1)*(O16&lt;&gt;_xlpm.name_2)*(P16&lt;&gt;_xlpm.name_1)*(P16&lt;&gt;_xlpm.name_2)),
_xlpm.final,_xlfn.TAKE(_xlpm.filtered,1,3),
_xlpm.final
)</f>
        <v>#VALUE!</v>
      </c>
    </row>
    <row r="17" spans="14:17" x14ac:dyDescent="0.3">
      <c r="N17" t="e" cm="1">
        <f t="array" ref="N17">_xlfn.TAKE( _xlfn.LET(_xlpm.assigned,_xlfn.VSTACK($N$7:N16,$Q$7:Q16),L.FILTERBYLIST(_xlfn.ANCHORARRAY($H$7),_xlpm.assigned,1,FALSE)), 1,3)</f>
        <v>#VALUE!</v>
      </c>
      <c r="Q17" t="e" cm="1">
        <f t="array" ref="Q17">_xlfn.LET(_xlpm.assigned,_xlfn.VSTACK($N$7:N17,$Q$7:Q16),_xlpm.teams,L.FILTERBYLIST(_xlfn.ANCHORARRAY($H$7),_xlpm.assigned,1,FALSE),
_xlpm.teamnum,_xlfn.TAKE(_xlpm.teams,,1),
_xlpm.name_1,_xlfn.CHOOSECOLS(_xlpm.teams,2),
_xlpm.name_2,_xlfn.CHOOSECOLS(_xlpm.teams,3),
_xlpm.filtered,_xlfn._xlws.FILTER(_xlpm.teams,(_xlpm.teamnum&lt;&gt;N17)*(O17&lt;&gt;_xlpm.name_1)*(O17&lt;&gt;_xlpm.name_2)*(P17&lt;&gt;_xlpm.name_1)*(P17&lt;&gt;_xlpm.name_2)),
_xlpm.final,_xlfn.TAKE(_xlpm.filtered,1,3),
_xlpm.final
)</f>
        <v>#VALUE!</v>
      </c>
    </row>
    <row r="18" spans="14:17" x14ac:dyDescent="0.3">
      <c r="N18" t="e" cm="1">
        <f t="array" ref="N18">_xlfn.TAKE( _xlfn.LET(_xlpm.assigned,_xlfn.VSTACK($N$7:N17,$Q$7:Q17),L.FILTERBYLIST(_xlfn.ANCHORARRAY($H$7),_xlpm.assigned,1,FALSE)), 1,3)</f>
        <v>#VALUE!</v>
      </c>
      <c r="Q18" t="e" cm="1">
        <f t="array" ref="Q18">_xlfn.LET(_xlpm.assigned,_xlfn.VSTACK($N$7:N18,$Q$7:Q17),_xlpm.teams,L.FILTERBYLIST(_xlfn.ANCHORARRAY($H$7),_xlpm.assigned,1,FALSE),
_xlpm.teamnum,_xlfn.TAKE(_xlpm.teams,,1),
_xlpm.name_1,_xlfn.CHOOSECOLS(_xlpm.teams,2),
_xlpm.name_2,_xlfn.CHOOSECOLS(_xlpm.teams,3),
_xlpm.filtered,_xlfn._xlws.FILTER(_xlpm.teams,(_xlpm.teamnum&lt;&gt;N18)*(O18&lt;&gt;_xlpm.name_1)*(O18&lt;&gt;_xlpm.name_2)*(P18&lt;&gt;_xlpm.name_1)*(P18&lt;&gt;_xlpm.name_2)),
_xlpm.final,_xlfn.TAKE(_xlpm.filtered,1,3),
_xlpm.final
)</f>
        <v>#VALUE!</v>
      </c>
    </row>
    <row r="19" spans="14:17" x14ac:dyDescent="0.3">
      <c r="N19" t="e" cm="1">
        <f t="array" ref="N19">_xlfn.TAKE( _xlfn.LET(_xlpm.assigned,_xlfn.VSTACK($N$7:N18,$Q$7:Q18),L.FILTERBYLIST(_xlfn.ANCHORARRAY($H$7),_xlpm.assigned,1,FALSE)), 1,3)</f>
        <v>#VALUE!</v>
      </c>
      <c r="Q19" t="e" cm="1">
        <f t="array" ref="Q19">_xlfn.LET(_xlpm.assigned,_xlfn.VSTACK($N$7:N19,$Q$7:Q18),_xlpm.teams,L.FILTERBYLIST(_xlfn.ANCHORARRAY($H$7),_xlpm.assigned,1,FALSE),
_xlpm.teamnum,_xlfn.TAKE(_xlpm.teams,,1),
_xlpm.name_1,_xlfn.CHOOSECOLS(_xlpm.teams,2),
_xlpm.name_2,_xlfn.CHOOSECOLS(_xlpm.teams,3),
_xlpm.filtered,_xlfn._xlws.FILTER(_xlpm.teams,(_xlpm.teamnum&lt;&gt;N19)*(O19&lt;&gt;_xlpm.name_1)*(O19&lt;&gt;_xlpm.name_2)*(P19&lt;&gt;_xlpm.name_1)*(P19&lt;&gt;_xlpm.name_2)),
_xlpm.final,_xlfn.TAKE(_xlpm.filtered,1,3),
_xlpm.final
)</f>
        <v>#VALUE!</v>
      </c>
    </row>
    <row r="20" spans="14:17" x14ac:dyDescent="0.3">
      <c r="N20" t="e" cm="1">
        <f t="array" ref="N20">_xlfn.TAKE( _xlfn.LET(_xlpm.assigned,_xlfn.VSTACK($N$7:N19,$Q$7:Q19),L.FILTERBYLIST(_xlfn.ANCHORARRAY($H$7),_xlpm.assigned,1,FALSE)), 1,3)</f>
        <v>#VALUE!</v>
      </c>
      <c r="Q20" t="e" cm="1">
        <f t="array" ref="Q20">_xlfn.LET(_xlpm.assigned,_xlfn.VSTACK($N$7:N20,$Q$7:Q19),_xlpm.teams,L.FILTERBYLIST(_xlfn.ANCHORARRAY($H$7),_xlpm.assigned,1,FALSE),
_xlpm.teamnum,_xlfn.TAKE(_xlpm.teams,,1),
_xlpm.name_1,_xlfn.CHOOSECOLS(_xlpm.teams,2),
_xlpm.name_2,_xlfn.CHOOSECOLS(_xlpm.teams,3),
_xlpm.filtered,_xlfn._xlws.FILTER(_xlpm.teams,(_xlpm.teamnum&lt;&gt;N20)*(O20&lt;&gt;_xlpm.name_1)*(O20&lt;&gt;_xlpm.name_2)*(P20&lt;&gt;_xlpm.name_1)*(P20&lt;&gt;_xlpm.name_2)),
_xlpm.final,_xlfn.TAKE(_xlpm.filtered,1,3),
_xlpm.final
)</f>
        <v>#VALUE!</v>
      </c>
    </row>
    <row r="21" spans="14:17" x14ac:dyDescent="0.3">
      <c r="N21" t="e" cm="1">
        <f t="array" ref="N21">_xlfn.TAKE( _xlfn.LET(_xlpm.assigned,_xlfn.VSTACK($N$7:N20,$Q$7:Q20),L.FILTERBYLIST(_xlfn.ANCHORARRAY($H$7),_xlpm.assigned,1,FALSE)), 1,3)</f>
        <v>#VALUE!</v>
      </c>
      <c r="Q21" t="e" cm="1">
        <f t="array" ref="Q21">_xlfn.LET(_xlpm.assigned,_xlfn.VSTACK($N$7:N21,$Q$7:Q20),_xlpm.teams,L.FILTERBYLIST(_xlfn.ANCHORARRAY($H$7),_xlpm.assigned,1,FALSE),
_xlpm.teamnum,_xlfn.TAKE(_xlpm.teams,,1),
_xlpm.name_1,_xlfn.CHOOSECOLS(_xlpm.teams,2),
_xlpm.name_2,_xlfn.CHOOSECOLS(_xlpm.teams,3),
_xlpm.filtered,_xlfn._xlws.FILTER(_xlpm.teams,(_xlpm.teamnum&lt;&gt;N21)*(O21&lt;&gt;_xlpm.name_1)*(O21&lt;&gt;_xlpm.name_2)*(P21&lt;&gt;_xlpm.name_1)*(P21&lt;&gt;_xlpm.name_2)),
_xlpm.final,_xlfn.TAKE(_xlpm.filtered,1,3),
_xlpm.final
)</f>
        <v>#VALUE!</v>
      </c>
    </row>
    <row r="22" spans="14:17" x14ac:dyDescent="0.3">
      <c r="N22" t="e" cm="1">
        <f t="array" ref="N22">_xlfn.TAKE( _xlfn.LET(_xlpm.assigned,_xlfn.VSTACK($N$7:N21,$Q$7:Q21),L.FILTERBYLIST(_xlfn.ANCHORARRAY($H$7),_xlpm.assigned,1,FALSE)), 1,3)</f>
        <v>#VALUE!</v>
      </c>
      <c r="Q22" t="e" cm="1">
        <f t="array" ref="Q22">_xlfn.LET(_xlpm.assigned,_xlfn.VSTACK($N$7:N22,$Q$7:Q21),_xlpm.teams,L.FILTERBYLIST(_xlfn.ANCHORARRAY($H$7),_xlpm.assigned,1,FALSE),
_xlpm.teamnum,_xlfn.TAKE(_xlpm.teams,,1),
_xlpm.name_1,_xlfn.CHOOSECOLS(_xlpm.teams,2),
_xlpm.name_2,_xlfn.CHOOSECOLS(_xlpm.teams,3),
_xlpm.filtered,_xlfn._xlws.FILTER(_xlpm.teams,(_xlpm.teamnum&lt;&gt;N22)*(O22&lt;&gt;_xlpm.name_1)*(O22&lt;&gt;_xlpm.name_2)*(P22&lt;&gt;_xlpm.name_1)*(P22&lt;&gt;_xlpm.name_2)),
_xlpm.final,_xlfn.TAKE(_xlpm.filtered,1,3),
_xlpm.final
)</f>
        <v>#VALUE!</v>
      </c>
    </row>
    <row r="23" spans="14:17" x14ac:dyDescent="0.3">
      <c r="N23" t="e" cm="1">
        <f t="array" ref="N23">_xlfn.TAKE( _xlfn.LET(_xlpm.assigned,_xlfn.VSTACK($N$7:N22,$Q$7:Q22),L.FILTERBYLIST(_xlfn.ANCHORARRAY($H$7),_xlpm.assigned,1,FALSE)), 1,3)</f>
        <v>#VALUE!</v>
      </c>
      <c r="Q23" t="e" cm="1">
        <f t="array" ref="Q23">_xlfn.LET(_xlpm.assigned,_xlfn.VSTACK($N$7:N23,$Q$7:Q22),_xlpm.teams,L.FILTERBYLIST(_xlfn.ANCHORARRAY($H$7),_xlpm.assigned,1,FALSE),
_xlpm.teamnum,_xlfn.TAKE(_xlpm.teams,,1),
_xlpm.name_1,_xlfn.CHOOSECOLS(_xlpm.teams,2),
_xlpm.name_2,_xlfn.CHOOSECOLS(_xlpm.teams,3),
_xlpm.filtered,_xlfn._xlws.FILTER(_xlpm.teams,(_xlpm.teamnum&lt;&gt;N23)*(O23&lt;&gt;_xlpm.name_1)*(O23&lt;&gt;_xlpm.name_2)*(P23&lt;&gt;_xlpm.name_1)*(P23&lt;&gt;_xlpm.name_2)),
_xlpm.final,_xlfn.TAKE(_xlpm.filtered,1,3),
_xlpm.final
)</f>
        <v>#VALUE!</v>
      </c>
    </row>
    <row r="24" spans="14:17" x14ac:dyDescent="0.3">
      <c r="N24" t="e" cm="1">
        <f t="array" ref="N24">_xlfn.TAKE( _xlfn.LET(_xlpm.assigned,_xlfn.VSTACK($N$7:N23,$Q$7:Q23),L.FILTERBYLIST(_xlfn.ANCHORARRAY($H$7),_xlpm.assigned,1,FALSE)), 1,3)</f>
        <v>#VALUE!</v>
      </c>
      <c r="Q24" t="e" cm="1">
        <f t="array" ref="Q24">_xlfn.LET(_xlpm.assigned,_xlfn.VSTACK($N$7:N24,$Q$7:Q23),_xlpm.teams,L.FILTERBYLIST(_xlfn.ANCHORARRAY($H$7),_xlpm.assigned,1,FALSE),
_xlpm.teamnum,_xlfn.TAKE(_xlpm.teams,,1),
_xlpm.name_1,_xlfn.CHOOSECOLS(_xlpm.teams,2),
_xlpm.name_2,_xlfn.CHOOSECOLS(_xlpm.teams,3),
_xlpm.filtered,_xlfn._xlws.FILTER(_xlpm.teams,(_xlpm.teamnum&lt;&gt;N24)*(O24&lt;&gt;_xlpm.name_1)*(O24&lt;&gt;_xlpm.name_2)*(P24&lt;&gt;_xlpm.name_1)*(P24&lt;&gt;_xlpm.name_2)),
_xlpm.final,_xlfn.TAKE(_xlpm.filtered,1,3),
_xlpm.final
)</f>
        <v>#VALUE!</v>
      </c>
    </row>
    <row r="25" spans="14:17" x14ac:dyDescent="0.3">
      <c r="N25" t="e" cm="1">
        <f t="array" ref="N25">_xlfn.TAKE( _xlfn.LET(_xlpm.assigned,_xlfn.VSTACK($N$7:N24,$Q$7:Q24),L.FILTERBYLIST(_xlfn.ANCHORARRAY($H$7),_xlpm.assigned,1,FALSE)), 1,3)</f>
        <v>#VALUE!</v>
      </c>
      <c r="Q25" t="e" cm="1">
        <f t="array" ref="Q25">_xlfn.LET(_xlpm.assigned,_xlfn.VSTACK($N$7:N25,$Q$7:Q24),_xlpm.teams,L.FILTERBYLIST(_xlfn.ANCHORARRAY($H$7),_xlpm.assigned,1,FALSE),
_xlpm.teamnum,_xlfn.TAKE(_xlpm.teams,,1),
_xlpm.name_1,_xlfn.CHOOSECOLS(_xlpm.teams,2),
_xlpm.name_2,_xlfn.CHOOSECOLS(_xlpm.teams,3),
_xlpm.filtered,_xlfn._xlws.FILTER(_xlpm.teams,(_xlpm.teamnum&lt;&gt;N25)*(O25&lt;&gt;_xlpm.name_1)*(O25&lt;&gt;_xlpm.name_2)*(P25&lt;&gt;_xlpm.name_1)*(P25&lt;&gt;_xlpm.name_2)),
_xlpm.final,_xlfn.TAKE(_xlpm.filtered,1,3),
_xlpm.final
)</f>
        <v>#VALUE!</v>
      </c>
    </row>
    <row r="26" spans="14:17" x14ac:dyDescent="0.3">
      <c r="N26" t="e" cm="1">
        <f t="array" ref="N26">_xlfn.TAKE( _xlfn.LET(_xlpm.assigned,_xlfn.VSTACK($N$7:N25,$Q$7:Q25),L.FILTERBYLIST(_xlfn.ANCHORARRAY($H$7),_xlpm.assigned,1,FALSE)), 1,3)</f>
        <v>#VALUE!</v>
      </c>
      <c r="Q26" t="e" cm="1">
        <f t="array" ref="Q26">_xlfn.LET(_xlpm.assigned,_xlfn.VSTACK($N$7:N26,$Q$7:Q25),_xlpm.teams,L.FILTERBYLIST(_xlfn.ANCHORARRAY($H$7),_xlpm.assigned,1,FALSE),
_xlpm.teamnum,_xlfn.TAKE(_xlpm.teams,,1),
_xlpm.name_1,_xlfn.CHOOSECOLS(_xlpm.teams,2),
_xlpm.name_2,_xlfn.CHOOSECOLS(_xlpm.teams,3),
_xlpm.filtered,_xlfn._xlws.FILTER(_xlpm.teams,(_xlpm.teamnum&lt;&gt;N26)*(O26&lt;&gt;_xlpm.name_1)*(O26&lt;&gt;_xlpm.name_2)*(P26&lt;&gt;_xlpm.name_1)*(P26&lt;&gt;_xlpm.name_2)),
_xlpm.final,_xlfn.TAKE(_xlpm.filtered,1,3),
_xlpm.final
)</f>
        <v>#VALUE!</v>
      </c>
    </row>
    <row r="27" spans="14:17" x14ac:dyDescent="0.3">
      <c r="N27" t="e" cm="1">
        <f t="array" ref="N27">_xlfn.TAKE( _xlfn.LET(_xlpm.assigned,_xlfn.VSTACK($N$7:N26,$Q$7:Q26),L.FILTERBYLIST(_xlfn.ANCHORARRAY($H$7),_xlpm.assigned,1,FALSE)), 1,3)</f>
        <v>#VALUE!</v>
      </c>
      <c r="Q27" t="e" cm="1">
        <f t="array" ref="Q27">_xlfn.LET(_xlpm.assigned,_xlfn.VSTACK($N$7:N27,$Q$7:Q26),_xlpm.teams,L.FILTERBYLIST(_xlfn.ANCHORARRAY($H$7),_xlpm.assigned,1,FALSE),
_xlpm.teamnum,_xlfn.TAKE(_xlpm.teams,,1),
_xlpm.name_1,_xlfn.CHOOSECOLS(_xlpm.teams,2),
_xlpm.name_2,_xlfn.CHOOSECOLS(_xlpm.teams,3),
_xlpm.filtered,_xlfn._xlws.FILTER(_xlpm.teams,(_xlpm.teamnum&lt;&gt;N27)*(O27&lt;&gt;_xlpm.name_1)*(O27&lt;&gt;_xlpm.name_2)*(P27&lt;&gt;_xlpm.name_1)*(P27&lt;&gt;_xlpm.name_2)),
_xlpm.final,_xlfn.TAKE(_xlpm.filtered,1,3),
_xlpm.final
)</f>
        <v>#VALUE!</v>
      </c>
    </row>
    <row r="28" spans="14:17" x14ac:dyDescent="0.3">
      <c r="N28" t="e" cm="1">
        <f t="array" ref="N28">_xlfn.TAKE( _xlfn.LET(_xlpm.assigned,_xlfn.VSTACK($N$7:N27,$Q$7:Q27),L.FILTERBYLIST(_xlfn.ANCHORARRAY($H$7),_xlpm.assigned,1,FALSE)), 1,3)</f>
        <v>#VALUE!</v>
      </c>
      <c r="Q28" t="e" cm="1">
        <f t="array" ref="Q28">_xlfn.LET(_xlpm.assigned,_xlfn.VSTACK($N$7:N28,$Q$7:Q27),_xlpm.teams,L.FILTERBYLIST(_xlfn.ANCHORARRAY($H$7),_xlpm.assigned,1,FALSE),
_xlpm.teamnum,_xlfn.TAKE(_xlpm.teams,,1),
_xlpm.name_1,_xlfn.CHOOSECOLS(_xlpm.teams,2),
_xlpm.name_2,_xlfn.CHOOSECOLS(_xlpm.teams,3),
_xlpm.filtered,_xlfn._xlws.FILTER(_xlpm.teams,(_xlpm.teamnum&lt;&gt;N28)*(O28&lt;&gt;_xlpm.name_1)*(O28&lt;&gt;_xlpm.name_2)*(P28&lt;&gt;_xlpm.name_1)*(P28&lt;&gt;_xlpm.name_2)),
_xlpm.final,_xlfn.TAKE(_xlpm.filtered,1,3),
_xlpm.final
)</f>
        <v>#VALUE!</v>
      </c>
    </row>
    <row r="29" spans="14:17" x14ac:dyDescent="0.3">
      <c r="N29" t="e" cm="1">
        <f t="array" ref="N29">_xlfn.TAKE( _xlfn.LET(_xlpm.assigned,_xlfn.VSTACK($N$7:N28,$Q$7:Q28),L.FILTERBYLIST(_xlfn.ANCHORARRAY($H$7),_xlpm.assigned,1,FALSE)), 1,3)</f>
        <v>#VALUE!</v>
      </c>
      <c r="Q29" t="e" cm="1">
        <f t="array" ref="Q29">_xlfn.LET(_xlpm.assigned,_xlfn.VSTACK($N$7:N29,$Q$7:Q28),_xlpm.teams,L.FILTERBYLIST(_xlfn.ANCHORARRAY($H$7),_xlpm.assigned,1,FALSE),
_xlpm.teamnum,_xlfn.TAKE(_xlpm.teams,,1),
_xlpm.name_1,_xlfn.CHOOSECOLS(_xlpm.teams,2),
_xlpm.name_2,_xlfn.CHOOSECOLS(_xlpm.teams,3),
_xlpm.filtered,_xlfn._xlws.FILTER(_xlpm.teams,(_xlpm.teamnum&lt;&gt;N29)*(O29&lt;&gt;_xlpm.name_1)*(O29&lt;&gt;_xlpm.name_2)*(P29&lt;&gt;_xlpm.name_1)*(P29&lt;&gt;_xlpm.name_2)),
_xlpm.final,_xlfn.TAKE(_xlpm.filtered,1,3),
_xlpm.final
)</f>
        <v>#VALUE!</v>
      </c>
    </row>
    <row r="30" spans="14:17" x14ac:dyDescent="0.3">
      <c r="N30" t="e" cm="1">
        <f t="array" ref="N30">_xlfn.TAKE( _xlfn.LET(_xlpm.assigned,_xlfn.VSTACK($N$7:N29,$Q$7:Q29),L.FILTERBYLIST(_xlfn.ANCHORARRAY($H$7),_xlpm.assigned,1,FALSE)), 1,3)</f>
        <v>#VALUE!</v>
      </c>
      <c r="Q30" t="e" cm="1">
        <f t="array" ref="Q30">_xlfn.LET(_xlpm.assigned,_xlfn.VSTACK($N$7:N30,$Q$7:Q29),_xlpm.teams,L.FILTERBYLIST(_xlfn.ANCHORARRAY($H$7),_xlpm.assigned,1,FALSE),
_xlpm.teamnum,_xlfn.TAKE(_xlpm.teams,,1),
_xlpm.name_1,_xlfn.CHOOSECOLS(_xlpm.teams,2),
_xlpm.name_2,_xlfn.CHOOSECOLS(_xlpm.teams,3),
_xlpm.filtered,_xlfn._xlws.FILTER(_xlpm.teams,(_xlpm.teamnum&lt;&gt;N30)*(O30&lt;&gt;_xlpm.name_1)*(O30&lt;&gt;_xlpm.name_2)*(P30&lt;&gt;_xlpm.name_1)*(P30&lt;&gt;_xlpm.name_2)),
_xlpm.final,_xlfn.TAKE(_xlpm.filtered,1,3),
_xlpm.final
)</f>
        <v>#VALUE!</v>
      </c>
    </row>
    <row r="31" spans="14:17" x14ac:dyDescent="0.3">
      <c r="N31" t="e" cm="1">
        <f t="array" ref="N31">_xlfn.TAKE( _xlfn.LET(_xlpm.assigned,_xlfn.VSTACK($N$7:N30,$Q$7:Q30),L.FILTERBYLIST(_xlfn.ANCHORARRAY($H$7),_xlpm.assigned,1,FALSE)), 1,3)</f>
        <v>#VALUE!</v>
      </c>
      <c r="Q31" t="e" cm="1">
        <f t="array" ref="Q31">_xlfn.LET(_xlpm.assigned,_xlfn.VSTACK($N$7:N31,$Q$7:Q30),_xlpm.teams,L.FILTERBYLIST(_xlfn.ANCHORARRAY($H$7),_xlpm.assigned,1,FALSE),
_xlpm.teamnum,_xlfn.TAKE(_xlpm.teams,,1),
_xlpm.name_1,_xlfn.CHOOSECOLS(_xlpm.teams,2),
_xlpm.name_2,_xlfn.CHOOSECOLS(_xlpm.teams,3),
_xlpm.filtered,_xlfn._xlws.FILTER(_xlpm.teams,(_xlpm.teamnum&lt;&gt;N31)*(O31&lt;&gt;_xlpm.name_1)*(O31&lt;&gt;_xlpm.name_2)*(P31&lt;&gt;_xlpm.name_1)*(P31&lt;&gt;_xlpm.name_2)),
_xlpm.final,_xlfn.TAKE(_xlpm.filtered,1,3),
_xlpm.final
)</f>
        <v>#VALUE!</v>
      </c>
    </row>
    <row r="32" spans="14:17" x14ac:dyDescent="0.3">
      <c r="N32" t="e" cm="1">
        <f t="array" ref="N32">_xlfn.TAKE( _xlfn.LET(_xlpm.assigned,_xlfn.VSTACK($N$7:N31,$Q$7:Q31),L.FILTERBYLIST(_xlfn.ANCHORARRAY($H$7),_xlpm.assigned,1,FALSE)), 1,3)</f>
        <v>#VALUE!</v>
      </c>
      <c r="Q32" t="e" cm="1">
        <f t="array" ref="Q32">_xlfn.LET(_xlpm.assigned,_xlfn.VSTACK($N$7:N32,$Q$7:Q31),_xlpm.teams,L.FILTERBYLIST(_xlfn.ANCHORARRAY($H$7),_xlpm.assigned,1,FALSE),
_xlpm.teamnum,_xlfn.TAKE(_xlpm.teams,,1),
_xlpm.name_1,_xlfn.CHOOSECOLS(_xlpm.teams,2),
_xlpm.name_2,_xlfn.CHOOSECOLS(_xlpm.teams,3),
_xlpm.filtered,_xlfn._xlws.FILTER(_xlpm.teams,(_xlpm.teamnum&lt;&gt;N32)*(O32&lt;&gt;_xlpm.name_1)*(O32&lt;&gt;_xlpm.name_2)*(P32&lt;&gt;_xlpm.name_1)*(P32&lt;&gt;_xlpm.name_2)),
_xlpm.final,_xlfn.TAKE(_xlpm.filtered,1,3),
_xlpm.final
)</f>
        <v>#VALUE!</v>
      </c>
    </row>
    <row r="33" spans="14:17" x14ac:dyDescent="0.3">
      <c r="N33" t="e" cm="1">
        <f t="array" ref="N33">_xlfn.TAKE( _xlfn.LET(_xlpm.assigned,_xlfn.VSTACK($N$7:N32,$Q$7:Q32),L.FILTERBYLIST(_xlfn.ANCHORARRAY($H$7),_xlpm.assigned,1,FALSE)), 1,3)</f>
        <v>#VALUE!</v>
      </c>
      <c r="Q33" t="e" cm="1">
        <f t="array" ref="Q33">_xlfn.LET(_xlpm.assigned,_xlfn.VSTACK($N$7:N33,$Q$7:Q32),_xlpm.teams,L.FILTERBYLIST(_xlfn.ANCHORARRAY($H$7),_xlpm.assigned,1,FALSE),
_xlpm.teamnum,_xlfn.TAKE(_xlpm.teams,,1),
_xlpm.name_1,_xlfn.CHOOSECOLS(_xlpm.teams,2),
_xlpm.name_2,_xlfn.CHOOSECOLS(_xlpm.teams,3),
_xlpm.filtered,_xlfn._xlws.FILTER(_xlpm.teams,(_xlpm.teamnum&lt;&gt;N33)*(O33&lt;&gt;_xlpm.name_1)*(O33&lt;&gt;_xlpm.name_2)*(P33&lt;&gt;_xlpm.name_1)*(P33&lt;&gt;_xlpm.name_2)),
_xlpm.final,_xlfn.TAKE(_xlpm.filtered,1,3),
_xlpm.final
)</f>
        <v>#VALUE!</v>
      </c>
    </row>
    <row r="34" spans="14:17" x14ac:dyDescent="0.3">
      <c r="N34" t="e" cm="1">
        <f t="array" ref="N34">_xlfn.TAKE( _xlfn.LET(_xlpm.assigned,_xlfn.VSTACK($N$7:N33,$Q$7:Q33),L.FILTERBYLIST(_xlfn.ANCHORARRAY($H$7),_xlpm.assigned,1,FALSE)), 1,3)</f>
        <v>#VALUE!</v>
      </c>
      <c r="Q34" t="e" cm="1">
        <f t="array" ref="Q34">_xlfn.LET(_xlpm.assigned,_xlfn.VSTACK($N$7:N34,$Q$7:Q33),_xlpm.teams,L.FILTERBYLIST(_xlfn.ANCHORARRAY($H$7),_xlpm.assigned,1,FALSE),
_xlpm.teamnum,_xlfn.TAKE(_xlpm.teams,,1),
_xlpm.name_1,_xlfn.CHOOSECOLS(_xlpm.teams,2),
_xlpm.name_2,_xlfn.CHOOSECOLS(_xlpm.teams,3),
_xlpm.filtered,_xlfn._xlws.FILTER(_xlpm.teams,(_xlpm.teamnum&lt;&gt;N34)*(O34&lt;&gt;_xlpm.name_1)*(O34&lt;&gt;_xlpm.name_2)*(P34&lt;&gt;_xlpm.name_1)*(P34&lt;&gt;_xlpm.name_2)),
_xlpm.final,_xlfn.TAKE(_xlpm.filtered,1,3),
_xlpm.final
)</f>
        <v>#VALUE!</v>
      </c>
    </row>
  </sheetData>
  <mergeCells count="1">
    <mergeCell ref="AH1:AI1"/>
  </mergeCells>
  <dataValidations disablePrompts="1" count="1">
    <dataValidation type="list" allowBlank="1" showInputMessage="1" showErrorMessage="1" sqref="G5 AB5" xr:uid="{B2712043-7586-4223-A7CD-54F7D2F6F703}">
      <formula1>"1,2,3,4,5"</formula1>
    </dataValidation>
  </dataValidations>
  <hyperlinks>
    <hyperlink ref="AH1:AI1" r:id="rId1" display="https://www.vertex42.com/" xr:uid="{7867BB64-985A-468D-806C-AC43E82F5384}"/>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9AF87-F54E-4F9D-B518-EACD52591F39}">
  <sheetPr codeName="Sheet5">
    <pageSetUpPr fitToPage="1"/>
  </sheetPr>
  <dimension ref="A1:C48"/>
  <sheetViews>
    <sheetView showGridLines="0" workbookViewId="0"/>
  </sheetViews>
  <sheetFormatPr defaultColWidth="8.796875" defaultRowHeight="13.5" x14ac:dyDescent="0.25"/>
  <cols>
    <col min="1" max="1" width="7.296875" style="82" customWidth="1"/>
    <col min="2" max="2" width="57.09765625" style="82" customWidth="1"/>
    <col min="3" max="3" width="13.3984375" style="82" customWidth="1"/>
    <col min="4" max="4" width="6.3984375" style="82" customWidth="1"/>
    <col min="5" max="16384" width="8.796875" style="82"/>
  </cols>
  <sheetData>
    <row r="1" spans="1:3" ht="38.1" customHeight="1" x14ac:dyDescent="0.25">
      <c r="A1" s="105" t="s">
        <v>35</v>
      </c>
      <c r="B1" s="106"/>
      <c r="C1" s="102" t="e" vm="1">
        <v>#VALUE!</v>
      </c>
    </row>
    <row r="2" spans="1:3" x14ac:dyDescent="0.25">
      <c r="A2" s="83" t="s">
        <v>34</v>
      </c>
      <c r="C2" s="84" t="s">
        <v>33</v>
      </c>
    </row>
    <row r="3" spans="1:3" x14ac:dyDescent="0.25">
      <c r="B3" s="85"/>
      <c r="C3" s="85"/>
    </row>
    <row r="4" spans="1:3" s="98" customFormat="1" ht="21" x14ac:dyDescent="0.35">
      <c r="A4" s="99" t="s">
        <v>36</v>
      </c>
      <c r="B4" s="100"/>
      <c r="C4" s="100"/>
    </row>
    <row r="5" spans="1:3" ht="60" x14ac:dyDescent="0.25">
      <c r="B5" s="86" t="s">
        <v>76</v>
      </c>
      <c r="C5" s="85"/>
    </row>
    <row r="6" spans="1:3" ht="15" x14ac:dyDescent="0.25">
      <c r="B6" s="87"/>
      <c r="C6" s="85"/>
    </row>
    <row r="7" spans="1:3" s="98" customFormat="1" ht="21" x14ac:dyDescent="0.35">
      <c r="A7" s="96" t="s">
        <v>37</v>
      </c>
      <c r="B7" s="96" t="s">
        <v>38</v>
      </c>
      <c r="C7" s="97"/>
    </row>
    <row r="8" spans="1:3" ht="15" x14ac:dyDescent="0.25">
      <c r="B8" s="87"/>
      <c r="C8" s="85"/>
    </row>
    <row r="9" spans="1:3" ht="45" x14ac:dyDescent="0.25">
      <c r="B9" s="86" t="s">
        <v>70</v>
      </c>
      <c r="C9" s="85"/>
    </row>
    <row r="10" spans="1:3" ht="15" x14ac:dyDescent="0.25">
      <c r="B10" s="87"/>
      <c r="C10" s="85"/>
    </row>
    <row r="11" spans="1:3" ht="45" x14ac:dyDescent="0.25">
      <c r="B11" s="86" t="s">
        <v>81</v>
      </c>
      <c r="C11" s="85"/>
    </row>
    <row r="12" spans="1:3" ht="15" x14ac:dyDescent="0.25">
      <c r="B12" s="87"/>
      <c r="C12" s="85"/>
    </row>
    <row r="13" spans="1:3" s="98" customFormat="1" ht="21" x14ac:dyDescent="0.35">
      <c r="A13" s="96" t="s">
        <v>39</v>
      </c>
      <c r="B13" s="96" t="s">
        <v>78</v>
      </c>
      <c r="C13" s="97"/>
    </row>
    <row r="14" spans="1:3" ht="15" x14ac:dyDescent="0.25">
      <c r="B14" s="86" t="s">
        <v>79</v>
      </c>
      <c r="C14" s="85"/>
    </row>
    <row r="15" spans="1:3" ht="45" x14ac:dyDescent="0.25">
      <c r="B15" s="86" t="s">
        <v>80</v>
      </c>
      <c r="C15" s="85"/>
    </row>
    <row r="16" spans="1:3" ht="15" x14ac:dyDescent="0.25">
      <c r="B16" s="87"/>
      <c r="C16" s="85"/>
    </row>
    <row r="17" spans="1:3" s="98" customFormat="1" ht="21" x14ac:dyDescent="0.35">
      <c r="A17" s="96" t="s">
        <v>40</v>
      </c>
      <c r="B17" s="96" t="s">
        <v>41</v>
      </c>
      <c r="C17" s="97"/>
    </row>
    <row r="18" spans="1:3" ht="30" x14ac:dyDescent="0.25">
      <c r="B18" s="86" t="s">
        <v>82</v>
      </c>
      <c r="C18" s="85"/>
    </row>
    <row r="19" spans="1:3" ht="15" x14ac:dyDescent="0.25">
      <c r="B19" s="87"/>
      <c r="C19" s="85"/>
    </row>
    <row r="20" spans="1:3" ht="75" x14ac:dyDescent="0.25">
      <c r="B20" s="86" t="s">
        <v>83</v>
      </c>
      <c r="C20" s="85"/>
    </row>
    <row r="21" spans="1:3" ht="15" x14ac:dyDescent="0.25">
      <c r="B21" s="87"/>
      <c r="C21" s="85"/>
    </row>
    <row r="22" spans="1:3" ht="45" x14ac:dyDescent="0.25">
      <c r="B22" s="86" t="s">
        <v>71</v>
      </c>
      <c r="C22" s="85"/>
    </row>
    <row r="23" spans="1:3" ht="15" x14ac:dyDescent="0.25">
      <c r="B23" s="87"/>
      <c r="C23" s="85"/>
    </row>
    <row r="24" spans="1:3" s="98" customFormat="1" ht="21" x14ac:dyDescent="0.35">
      <c r="A24" s="96" t="s">
        <v>42</v>
      </c>
      <c r="B24" s="96" t="s">
        <v>43</v>
      </c>
      <c r="C24" s="97"/>
    </row>
    <row r="25" spans="1:3" ht="30" x14ac:dyDescent="0.25">
      <c r="B25" s="86" t="s">
        <v>84</v>
      </c>
      <c r="C25" s="85"/>
    </row>
    <row r="26" spans="1:3" ht="15" x14ac:dyDescent="0.25">
      <c r="B26" s="87"/>
      <c r="C26" s="85"/>
    </row>
    <row r="27" spans="1:3" ht="15" x14ac:dyDescent="0.25">
      <c r="B27" s="88" t="s">
        <v>45</v>
      </c>
      <c r="C27" s="85"/>
    </row>
    <row r="28" spans="1:3" ht="45" x14ac:dyDescent="0.25">
      <c r="B28" s="86" t="s">
        <v>85</v>
      </c>
      <c r="C28" s="85"/>
    </row>
    <row r="29" spans="1:3" ht="15" x14ac:dyDescent="0.25">
      <c r="B29" s="86"/>
      <c r="C29" s="85"/>
    </row>
    <row r="30" spans="1:3" ht="45" x14ac:dyDescent="0.25">
      <c r="B30" s="86" t="s">
        <v>46</v>
      </c>
      <c r="C30" s="85"/>
    </row>
    <row r="31" spans="1:3" ht="15" x14ac:dyDescent="0.25">
      <c r="B31" s="86"/>
      <c r="C31" s="85"/>
    </row>
    <row r="32" spans="1:3" ht="15" x14ac:dyDescent="0.25">
      <c r="B32" s="86" t="s">
        <v>47</v>
      </c>
      <c r="C32" s="85"/>
    </row>
    <row r="33" spans="1:3" ht="15" x14ac:dyDescent="0.25">
      <c r="B33" s="87"/>
      <c r="C33" s="85"/>
    </row>
    <row r="34" spans="1:3" ht="15" x14ac:dyDescent="0.25">
      <c r="B34" s="88" t="s">
        <v>21</v>
      </c>
      <c r="C34" s="85"/>
    </row>
    <row r="35" spans="1:3" ht="30" x14ac:dyDescent="0.25">
      <c r="B35" s="86" t="s">
        <v>44</v>
      </c>
      <c r="C35" s="85"/>
    </row>
    <row r="36" spans="1:3" ht="15" x14ac:dyDescent="0.25">
      <c r="B36" s="86"/>
      <c r="C36" s="85"/>
    </row>
    <row r="37" spans="1:3" s="98" customFormat="1" ht="21" x14ac:dyDescent="0.35">
      <c r="A37" s="96" t="s">
        <v>48</v>
      </c>
      <c r="B37" s="96" t="s">
        <v>49</v>
      </c>
      <c r="C37" s="97"/>
    </row>
    <row r="38" spans="1:3" ht="30" x14ac:dyDescent="0.25">
      <c r="B38" s="86" t="s">
        <v>50</v>
      </c>
      <c r="C38" s="85"/>
    </row>
    <row r="39" spans="1:3" ht="15" x14ac:dyDescent="0.25">
      <c r="B39" s="87"/>
      <c r="C39" s="85"/>
    </row>
    <row r="40" spans="1:3" ht="30" x14ac:dyDescent="0.25">
      <c r="B40" s="86" t="s">
        <v>52</v>
      </c>
      <c r="C40" s="85"/>
    </row>
    <row r="41" spans="1:3" ht="15" x14ac:dyDescent="0.25">
      <c r="B41" s="88" t="s">
        <v>51</v>
      </c>
      <c r="C41" s="85"/>
    </row>
    <row r="42" spans="1:3" ht="15" x14ac:dyDescent="0.25">
      <c r="B42" s="86"/>
      <c r="C42" s="85"/>
    </row>
    <row r="43" spans="1:3" ht="15" x14ac:dyDescent="0.25">
      <c r="B43" s="86" t="s">
        <v>77</v>
      </c>
      <c r="C43" s="85"/>
    </row>
    <row r="44" spans="1:3" ht="15" x14ac:dyDescent="0.25">
      <c r="B44" s="86"/>
      <c r="C44" s="85"/>
    </row>
    <row r="45" spans="1:3" ht="15" x14ac:dyDescent="0.25">
      <c r="B45" s="86"/>
      <c r="C45" s="85"/>
    </row>
    <row r="46" spans="1:3" s="98" customFormat="1" ht="21" x14ac:dyDescent="0.35">
      <c r="A46" s="99" t="s">
        <v>55</v>
      </c>
      <c r="B46" s="100"/>
      <c r="C46" s="100"/>
    </row>
    <row r="48" spans="1:3" ht="15" x14ac:dyDescent="0.25">
      <c r="B48" s="101" t="str">
        <f>HYPERLINK("https://www.vertex42.com/lambda/","► Vertex42 Lambda Library")</f>
        <v>► Vertex42 Lambda Library</v>
      </c>
    </row>
  </sheetData>
  <hyperlinks>
    <hyperlink ref="A2" r:id="rId1" xr:uid="{041146AD-F59E-4408-8C2F-9D8649A90496}"/>
    <hyperlink ref="C1" r:id="rId2" display="https://www.vertex42.com/" xr:uid="{22DB5E79-7363-49AF-99E4-44E1D4125DE4}"/>
  </hyperlinks>
  <pageMargins left="0.5" right="0.5" top="0.75" bottom="0.75" header="0.3" footer="0.3"/>
  <pageSetup scale="98" fitToHeight="0"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24D75-B348-46B4-B1BD-CA7B30BF4E04}">
  <dimension ref="A1:C19"/>
  <sheetViews>
    <sheetView showGridLines="0" workbookViewId="0"/>
  </sheetViews>
  <sheetFormatPr defaultRowHeight="15" x14ac:dyDescent="0.25"/>
  <cols>
    <col min="1" max="1" width="2.09765625" style="50" customWidth="1"/>
    <col min="2" max="2" width="52.69921875" style="50" customWidth="1"/>
    <col min="3" max="3" width="16.3984375" style="40" customWidth="1"/>
    <col min="4" max="16384" width="8.796875" style="40"/>
  </cols>
  <sheetData>
    <row r="1" spans="1:3" ht="38.1" customHeight="1" x14ac:dyDescent="0.25">
      <c r="A1" s="103"/>
      <c r="B1" s="104" t="s">
        <v>58</v>
      </c>
      <c r="C1" s="102" t="e" vm="1">
        <v>#VALUE!</v>
      </c>
    </row>
    <row r="2" spans="1:3" ht="15.75" x14ac:dyDescent="0.25">
      <c r="A2" s="41"/>
      <c r="B2" s="42"/>
      <c r="C2" s="42"/>
    </row>
    <row r="3" spans="1:3" ht="15.75" x14ac:dyDescent="0.25">
      <c r="A3" s="41"/>
      <c r="B3" s="44" t="s">
        <v>26</v>
      </c>
      <c r="C3" s="43"/>
    </row>
    <row r="4" spans="1:3" x14ac:dyDescent="0.25">
      <c r="A4" s="41"/>
      <c r="B4" s="27" t="s">
        <v>34</v>
      </c>
      <c r="C4" s="43"/>
    </row>
    <row r="5" spans="1:3" ht="15.75" x14ac:dyDescent="0.25">
      <c r="A5" s="41"/>
      <c r="B5" s="45"/>
      <c r="C5" s="43"/>
    </row>
    <row r="6" spans="1:3" ht="15.75" x14ac:dyDescent="0.25">
      <c r="A6" s="41"/>
      <c r="B6" s="46" t="s">
        <v>33</v>
      </c>
      <c r="C6" s="43"/>
    </row>
    <row r="7" spans="1:3" ht="15.75" x14ac:dyDescent="0.25">
      <c r="A7" s="41"/>
      <c r="B7" s="45"/>
      <c r="C7" s="43"/>
    </row>
    <row r="8" spans="1:3" ht="30.75" x14ac:dyDescent="0.25">
      <c r="A8" s="41"/>
      <c r="B8" s="45" t="s">
        <v>27</v>
      </c>
      <c r="C8" s="43"/>
    </row>
    <row r="9" spans="1:3" ht="15.75" x14ac:dyDescent="0.25">
      <c r="A9" s="41"/>
      <c r="B9" s="45"/>
      <c r="C9" s="43"/>
    </row>
    <row r="10" spans="1:3" ht="30.75" x14ac:dyDescent="0.25">
      <c r="A10" s="41"/>
      <c r="B10" s="45" t="s">
        <v>28</v>
      </c>
      <c r="C10" s="43"/>
    </row>
    <row r="11" spans="1:3" ht="15.75" x14ac:dyDescent="0.25">
      <c r="A11" s="41"/>
      <c r="B11" s="45"/>
      <c r="C11" s="43"/>
    </row>
    <row r="12" spans="1:3" ht="30.75" x14ac:dyDescent="0.25">
      <c r="A12" s="41"/>
      <c r="B12" s="45" t="s">
        <v>29</v>
      </c>
      <c r="C12" s="43"/>
    </row>
    <row r="13" spans="1:3" ht="15.75" x14ac:dyDescent="0.25">
      <c r="A13" s="41"/>
      <c r="B13" s="45"/>
      <c r="C13" s="43"/>
    </row>
    <row r="14" spans="1:3" ht="15.75" x14ac:dyDescent="0.25">
      <c r="A14" s="41"/>
      <c r="B14" s="46" t="s">
        <v>30</v>
      </c>
      <c r="C14" s="43"/>
    </row>
    <row r="15" spans="1:3" ht="15.75" x14ac:dyDescent="0.25">
      <c r="A15" s="41"/>
      <c r="B15" s="47" t="s">
        <v>31</v>
      </c>
      <c r="C15" s="43"/>
    </row>
    <row r="16" spans="1:3" ht="15.75" x14ac:dyDescent="0.25">
      <c r="A16" s="41"/>
      <c r="B16" s="48"/>
      <c r="C16" s="43"/>
    </row>
    <row r="17" spans="1:3" ht="15.75" x14ac:dyDescent="0.25">
      <c r="A17" s="41"/>
      <c r="B17" s="49" t="s">
        <v>32</v>
      </c>
      <c r="C17" s="43"/>
    </row>
    <row r="18" spans="1:3" x14ac:dyDescent="0.25">
      <c r="A18" s="41"/>
      <c r="B18" s="41"/>
      <c r="C18" s="43"/>
    </row>
    <row r="19" spans="1:3" x14ac:dyDescent="0.25">
      <c r="A19" s="41"/>
      <c r="B19" s="41"/>
      <c r="C19" s="43"/>
    </row>
  </sheetData>
  <hyperlinks>
    <hyperlink ref="B15" r:id="rId1" xr:uid="{31F2F9A5-624D-4B79-A5AA-10AE634055FD}"/>
    <hyperlink ref="B4" r:id="rId2" xr:uid="{A072051F-A999-4943-8E53-68E5E5F19BE6}"/>
    <hyperlink ref="C1" r:id="rId3" display="https://www.vertex42.com/" xr:uid="{0EC24666-AD03-4959-8C33-1B8BC8A34670}"/>
  </hyperlinks>
  <pageMargins left="0.7" right="0.7" top="0.75" bottom="0.75" header="0.3" footer="0.3"/>
  <pageSetup orientation="portrait" r:id="rId4"/>
  <picture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200C2-CB4E-4125-93EB-96AFE438B696}">
  <sheetPr codeName="Sheet3"/>
  <dimension ref="A1:G1000"/>
  <sheetViews>
    <sheetView workbookViewId="0"/>
  </sheetViews>
  <sheetFormatPr defaultRowHeight="18.75" x14ac:dyDescent="0.3"/>
  <cols>
    <col min="1" max="5" width="7.59765625" customWidth="1"/>
    <col min="6" max="6" width="6.19921875" customWidth="1"/>
  </cols>
  <sheetData>
    <row r="1" spans="1:7" ht="24" x14ac:dyDescent="0.4">
      <c r="A1">
        <v>0.61393500000000001</v>
      </c>
      <c r="B1">
        <v>0.43962800000000002</v>
      </c>
      <c r="C1">
        <v>6.9900000000000004E-2</v>
      </c>
      <c r="D1">
        <v>0.29450999999999999</v>
      </c>
      <c r="E1">
        <v>0.41747400000000001</v>
      </c>
      <c r="G1" s="6" t="s">
        <v>8</v>
      </c>
    </row>
    <row r="2" spans="1:7" x14ac:dyDescent="0.3">
      <c r="A2">
        <v>0.83054300000000003</v>
      </c>
      <c r="B2">
        <v>9.5521999999999996E-2</v>
      </c>
      <c r="C2">
        <v>0.96985900000000003</v>
      </c>
      <c r="D2">
        <v>0.54434400000000005</v>
      </c>
      <c r="E2">
        <v>0.35155799999999998</v>
      </c>
      <c r="G2" t="s">
        <v>13</v>
      </c>
    </row>
    <row r="3" spans="1:7" x14ac:dyDescent="0.3">
      <c r="A3">
        <v>0.85786799999999996</v>
      </c>
      <c r="B3">
        <v>9.5155000000000003E-2</v>
      </c>
      <c r="C3">
        <v>0.64893299999999998</v>
      </c>
      <c r="D3">
        <v>0.28744199999999998</v>
      </c>
      <c r="E3">
        <v>0.68289500000000003</v>
      </c>
    </row>
    <row r="4" spans="1:7" x14ac:dyDescent="0.3">
      <c r="A4">
        <v>0.42319499999999999</v>
      </c>
      <c r="B4">
        <v>0.84689400000000004</v>
      </c>
      <c r="C4">
        <v>0.95522300000000004</v>
      </c>
      <c r="D4">
        <v>0.66269599999999995</v>
      </c>
      <c r="E4">
        <v>0.21235399999999999</v>
      </c>
    </row>
    <row r="5" spans="1:7" x14ac:dyDescent="0.3">
      <c r="A5">
        <v>0.26939600000000002</v>
      </c>
      <c r="B5">
        <v>0.66349100000000005</v>
      </c>
      <c r="C5">
        <v>0.45559500000000003</v>
      </c>
      <c r="D5">
        <v>0.42822199999999999</v>
      </c>
      <c r="E5">
        <v>0.77739199999999997</v>
      </c>
    </row>
    <row r="6" spans="1:7" x14ac:dyDescent="0.3">
      <c r="A6">
        <v>0.74551100000000003</v>
      </c>
      <c r="B6">
        <v>0.481182</v>
      </c>
      <c r="C6">
        <v>3.5292999999999998E-2</v>
      </c>
      <c r="D6">
        <v>0.60144799999999998</v>
      </c>
      <c r="E6">
        <v>0.25425900000000001</v>
      </c>
    </row>
    <row r="7" spans="1:7" x14ac:dyDescent="0.3">
      <c r="A7">
        <v>0.44467600000000002</v>
      </c>
      <c r="B7">
        <v>0.70589599999999997</v>
      </c>
      <c r="C7">
        <v>4.0772999999999997E-2</v>
      </c>
      <c r="D7">
        <v>0.68081400000000003</v>
      </c>
      <c r="E7">
        <v>0.43798999999999999</v>
      </c>
    </row>
    <row r="8" spans="1:7" x14ac:dyDescent="0.3">
      <c r="A8">
        <v>0.23457600000000001</v>
      </c>
      <c r="B8">
        <v>0.121305</v>
      </c>
      <c r="C8">
        <v>0.60959300000000005</v>
      </c>
      <c r="D8">
        <v>0.413767</v>
      </c>
      <c r="E8">
        <v>0.53512899999999997</v>
      </c>
    </row>
    <row r="9" spans="1:7" x14ac:dyDescent="0.3">
      <c r="A9">
        <v>0.84906899999999996</v>
      </c>
      <c r="B9">
        <v>0.217636</v>
      </c>
      <c r="C9">
        <v>0.64323200000000003</v>
      </c>
      <c r="D9">
        <v>0.77480599999999999</v>
      </c>
      <c r="E9">
        <v>0.852186</v>
      </c>
    </row>
    <row r="10" spans="1:7" x14ac:dyDescent="0.3">
      <c r="A10">
        <v>0.58950599999999997</v>
      </c>
      <c r="B10">
        <v>0.90527100000000005</v>
      </c>
      <c r="C10">
        <v>0.30657200000000001</v>
      </c>
      <c r="D10">
        <v>0.70391199999999998</v>
      </c>
      <c r="E10">
        <v>0.740649</v>
      </c>
    </row>
    <row r="11" spans="1:7" x14ac:dyDescent="0.3">
      <c r="A11">
        <v>0.75823700000000005</v>
      </c>
      <c r="B11">
        <v>0.88706399999999996</v>
      </c>
      <c r="C11">
        <v>0.630583</v>
      </c>
      <c r="D11">
        <v>0.97219500000000003</v>
      </c>
      <c r="E11">
        <v>0.71452400000000005</v>
      </c>
    </row>
    <row r="12" spans="1:7" x14ac:dyDescent="0.3">
      <c r="A12">
        <v>0.54036799999999996</v>
      </c>
      <c r="B12">
        <v>0.106644</v>
      </c>
      <c r="C12">
        <v>8.7948999999999999E-2</v>
      </c>
      <c r="D12">
        <v>0.94378600000000001</v>
      </c>
      <c r="E12">
        <v>0.66596299999999997</v>
      </c>
    </row>
    <row r="13" spans="1:7" x14ac:dyDescent="0.3">
      <c r="A13">
        <v>0.41942200000000002</v>
      </c>
      <c r="B13">
        <v>0.83138400000000001</v>
      </c>
      <c r="C13">
        <v>0.94319399999999998</v>
      </c>
      <c r="D13">
        <v>3.9880000000000002E-3</v>
      </c>
      <c r="E13">
        <v>0.33510499999999999</v>
      </c>
    </row>
    <row r="14" spans="1:7" x14ac:dyDescent="0.3">
      <c r="A14">
        <v>0.259996</v>
      </c>
      <c r="B14">
        <v>0.118752</v>
      </c>
      <c r="C14">
        <v>0.35554599999999997</v>
      </c>
      <c r="D14">
        <v>0.793547</v>
      </c>
      <c r="E14">
        <v>0.92852599999999996</v>
      </c>
    </row>
    <row r="15" spans="1:7" x14ac:dyDescent="0.3">
      <c r="A15">
        <v>0.51803200000000005</v>
      </c>
      <c r="B15">
        <v>0.52628399999999997</v>
      </c>
      <c r="C15">
        <v>0.187477</v>
      </c>
      <c r="D15">
        <v>0.86268100000000003</v>
      </c>
      <c r="E15">
        <v>6.0143000000000002E-2</v>
      </c>
    </row>
    <row r="16" spans="1:7" x14ac:dyDescent="0.3">
      <c r="A16">
        <v>0.83294199999999996</v>
      </c>
      <c r="B16">
        <v>1.15E-2</v>
      </c>
      <c r="C16">
        <v>0.32942700000000003</v>
      </c>
      <c r="D16">
        <v>0.49851499999999999</v>
      </c>
      <c r="E16">
        <v>0.45981499999999997</v>
      </c>
    </row>
    <row r="17" spans="1:5" x14ac:dyDescent="0.3">
      <c r="A17">
        <v>0.30382799999999999</v>
      </c>
      <c r="B17">
        <v>2.7255999999999999E-2</v>
      </c>
      <c r="C17">
        <v>9.2668E-2</v>
      </c>
      <c r="D17">
        <v>0.37566699999999997</v>
      </c>
      <c r="E17">
        <v>0.213423</v>
      </c>
    </row>
    <row r="18" spans="1:5" x14ac:dyDescent="0.3">
      <c r="A18">
        <v>0.41507300000000003</v>
      </c>
      <c r="B18">
        <v>0.59207799999999999</v>
      </c>
      <c r="C18">
        <v>8.0732999999999999E-2</v>
      </c>
      <c r="D18">
        <v>0.17907200000000001</v>
      </c>
      <c r="E18">
        <v>0.43249300000000002</v>
      </c>
    </row>
    <row r="19" spans="1:5" x14ac:dyDescent="0.3">
      <c r="A19">
        <v>0.50708600000000004</v>
      </c>
      <c r="B19">
        <v>0.53178999999999998</v>
      </c>
      <c r="C19">
        <v>9.3602000000000005E-2</v>
      </c>
      <c r="D19">
        <v>0.52744999999999997</v>
      </c>
      <c r="E19">
        <v>5.7292999999999997E-2</v>
      </c>
    </row>
    <row r="20" spans="1:5" x14ac:dyDescent="0.3">
      <c r="A20">
        <v>0.61524800000000002</v>
      </c>
      <c r="B20">
        <v>0.79042800000000002</v>
      </c>
      <c r="C20">
        <v>0.27503899999999998</v>
      </c>
      <c r="D20">
        <v>0.93876499999999996</v>
      </c>
      <c r="E20">
        <v>0.34223500000000001</v>
      </c>
    </row>
    <row r="21" spans="1:5" x14ac:dyDescent="0.3">
      <c r="A21">
        <v>0.77332100000000004</v>
      </c>
      <c r="B21">
        <v>0.26468700000000001</v>
      </c>
      <c r="C21">
        <v>0.445322</v>
      </c>
      <c r="D21">
        <v>0.32976</v>
      </c>
      <c r="E21">
        <v>0.134878</v>
      </c>
    </row>
    <row r="22" spans="1:5" x14ac:dyDescent="0.3">
      <c r="A22">
        <v>0.92051700000000003</v>
      </c>
      <c r="B22">
        <v>0.21638399999999999</v>
      </c>
      <c r="C22">
        <v>0.158166</v>
      </c>
      <c r="D22">
        <v>0.199818</v>
      </c>
      <c r="E22">
        <v>0.14477699999999999</v>
      </c>
    </row>
    <row r="23" spans="1:5" x14ac:dyDescent="0.3">
      <c r="A23">
        <v>0.104325</v>
      </c>
      <c r="B23">
        <v>0.45417000000000002</v>
      </c>
      <c r="C23">
        <v>0.57437199999999999</v>
      </c>
      <c r="D23">
        <v>9.7579999999999993E-3</v>
      </c>
      <c r="E23">
        <v>0.90871400000000002</v>
      </c>
    </row>
    <row r="24" spans="1:5" x14ac:dyDescent="0.3">
      <c r="A24">
        <v>0.20411299999999999</v>
      </c>
      <c r="B24">
        <v>0.46946900000000003</v>
      </c>
      <c r="C24">
        <v>0.65435600000000005</v>
      </c>
      <c r="D24">
        <v>0.96655000000000002</v>
      </c>
      <c r="E24">
        <v>0.68905899999999998</v>
      </c>
    </row>
    <row r="25" spans="1:5" x14ac:dyDescent="0.3">
      <c r="A25">
        <v>8.5473999999999994E-2</v>
      </c>
      <c r="B25">
        <v>6.2463999999999999E-2</v>
      </c>
      <c r="C25">
        <v>0.161471</v>
      </c>
      <c r="D25">
        <v>0.16175999999999999</v>
      </c>
      <c r="E25">
        <v>3.1983999999999999E-2</v>
      </c>
    </row>
    <row r="26" spans="1:5" x14ac:dyDescent="0.3">
      <c r="A26">
        <v>0.32649699999999998</v>
      </c>
      <c r="B26">
        <v>0.67765500000000001</v>
      </c>
      <c r="C26">
        <v>0.432031</v>
      </c>
      <c r="D26">
        <v>0.934199</v>
      </c>
      <c r="E26">
        <v>0.94028400000000001</v>
      </c>
    </row>
    <row r="27" spans="1:5" x14ac:dyDescent="0.3">
      <c r="A27">
        <v>4.8585000000000003E-2</v>
      </c>
      <c r="B27">
        <v>0.89533499999999999</v>
      </c>
      <c r="C27">
        <v>0.21060000000000001</v>
      </c>
      <c r="D27">
        <v>0.75441499999999995</v>
      </c>
      <c r="E27">
        <v>0.49207400000000001</v>
      </c>
    </row>
    <row r="28" spans="1:5" x14ac:dyDescent="0.3">
      <c r="A28">
        <v>4.2433999999999999E-2</v>
      </c>
      <c r="B28">
        <v>7.2437000000000001E-2</v>
      </c>
      <c r="C28">
        <v>0.70051799999999997</v>
      </c>
      <c r="D28">
        <v>0.20632400000000001</v>
      </c>
      <c r="E28">
        <v>0.80054000000000003</v>
      </c>
    </row>
    <row r="29" spans="1:5" x14ac:dyDescent="0.3">
      <c r="A29">
        <v>0.19919799999999999</v>
      </c>
      <c r="B29">
        <v>9.0642E-2</v>
      </c>
      <c r="C29">
        <v>8.9103000000000002E-2</v>
      </c>
      <c r="D29">
        <v>0.419458</v>
      </c>
      <c r="E29">
        <v>0.83684800000000004</v>
      </c>
    </row>
    <row r="30" spans="1:5" x14ac:dyDescent="0.3">
      <c r="A30">
        <v>0.93011200000000005</v>
      </c>
      <c r="B30">
        <v>0.93999299999999997</v>
      </c>
      <c r="C30">
        <v>0.60789499999999996</v>
      </c>
      <c r="D30">
        <v>0.85470100000000004</v>
      </c>
      <c r="E30">
        <v>0.289441</v>
      </c>
    </row>
    <row r="31" spans="1:5" x14ac:dyDescent="0.3">
      <c r="A31">
        <v>0.39091100000000001</v>
      </c>
      <c r="B31">
        <v>0.52412400000000003</v>
      </c>
      <c r="C31">
        <v>0.25019799999999998</v>
      </c>
      <c r="D31">
        <v>1.2753E-2</v>
      </c>
      <c r="E31">
        <v>0.75581299999999996</v>
      </c>
    </row>
    <row r="32" spans="1:5" x14ac:dyDescent="0.3">
      <c r="A32">
        <v>0.66619600000000001</v>
      </c>
      <c r="B32">
        <v>0.74032200000000004</v>
      </c>
      <c r="C32">
        <v>0.68937899999999996</v>
      </c>
      <c r="D32">
        <v>0.99988999999999995</v>
      </c>
      <c r="E32">
        <v>0.53422499999999995</v>
      </c>
    </row>
    <row r="33" spans="1:5" x14ac:dyDescent="0.3">
      <c r="A33">
        <v>0.91486599999999996</v>
      </c>
      <c r="B33">
        <v>0.218802</v>
      </c>
      <c r="C33">
        <v>0.61405399999999999</v>
      </c>
      <c r="D33">
        <v>0.29505100000000001</v>
      </c>
      <c r="E33">
        <v>0.33903499999999998</v>
      </c>
    </row>
    <row r="34" spans="1:5" x14ac:dyDescent="0.3">
      <c r="A34">
        <v>0.22468099999999999</v>
      </c>
      <c r="B34">
        <v>0.10717500000000001</v>
      </c>
      <c r="C34">
        <v>0.16644800000000001</v>
      </c>
      <c r="D34">
        <v>0.88530200000000003</v>
      </c>
      <c r="E34">
        <v>0.63268500000000005</v>
      </c>
    </row>
    <row r="35" spans="1:5" x14ac:dyDescent="0.3">
      <c r="A35">
        <v>0.37194199999999999</v>
      </c>
      <c r="B35">
        <v>0.478738</v>
      </c>
      <c r="C35">
        <v>0.61894700000000002</v>
      </c>
      <c r="D35">
        <v>0.108768</v>
      </c>
      <c r="E35">
        <v>0.70004999999999995</v>
      </c>
    </row>
    <row r="36" spans="1:5" x14ac:dyDescent="0.3">
      <c r="A36">
        <v>0.68789999999999996</v>
      </c>
      <c r="B36">
        <v>0.66567200000000004</v>
      </c>
      <c r="C36">
        <v>1.5699999999999999E-2</v>
      </c>
      <c r="D36">
        <v>0.47917799999999999</v>
      </c>
      <c r="E36">
        <v>0.43539299999999997</v>
      </c>
    </row>
    <row r="37" spans="1:5" x14ac:dyDescent="0.3">
      <c r="A37">
        <v>0.41877599999999998</v>
      </c>
      <c r="B37">
        <v>0.67124300000000003</v>
      </c>
      <c r="C37">
        <v>0.80933500000000003</v>
      </c>
      <c r="D37">
        <v>0.46599600000000002</v>
      </c>
      <c r="E37">
        <v>0.69275399999999998</v>
      </c>
    </row>
    <row r="38" spans="1:5" x14ac:dyDescent="0.3">
      <c r="A38">
        <v>0.87334500000000004</v>
      </c>
      <c r="B38">
        <v>0.81749000000000005</v>
      </c>
      <c r="C38">
        <v>0.69445900000000005</v>
      </c>
      <c r="D38">
        <v>0.79175799999999996</v>
      </c>
      <c r="E38">
        <v>0.60483600000000004</v>
      </c>
    </row>
    <row r="39" spans="1:5" x14ac:dyDescent="0.3">
      <c r="A39">
        <v>0.31235099999999999</v>
      </c>
      <c r="B39">
        <v>0.35486299999999998</v>
      </c>
      <c r="C39">
        <v>0.130741</v>
      </c>
      <c r="D39">
        <v>0.29459099999999999</v>
      </c>
      <c r="E39">
        <v>0.97758100000000003</v>
      </c>
    </row>
    <row r="40" spans="1:5" x14ac:dyDescent="0.3">
      <c r="A40">
        <v>0.623108</v>
      </c>
      <c r="B40">
        <v>0.637822</v>
      </c>
      <c r="C40">
        <v>0.69206800000000002</v>
      </c>
      <c r="D40">
        <v>0.93178300000000003</v>
      </c>
      <c r="E40">
        <v>0.20077500000000001</v>
      </c>
    </row>
    <row r="41" spans="1:5" x14ac:dyDescent="0.3">
      <c r="A41">
        <v>0.13789799999999999</v>
      </c>
      <c r="B41">
        <v>3.4438000000000003E-2</v>
      </c>
      <c r="C41">
        <v>0.71101599999999998</v>
      </c>
      <c r="D41">
        <v>0.55502799999999997</v>
      </c>
      <c r="E41">
        <v>0.60905699999999996</v>
      </c>
    </row>
    <row r="42" spans="1:5" x14ac:dyDescent="0.3">
      <c r="A42">
        <v>2.8844000000000002E-2</v>
      </c>
      <c r="B42">
        <v>0.128941</v>
      </c>
      <c r="C42">
        <v>0.167992</v>
      </c>
      <c r="D42">
        <v>0.98105600000000004</v>
      </c>
      <c r="E42">
        <v>0.94191100000000005</v>
      </c>
    </row>
    <row r="43" spans="1:5" x14ac:dyDescent="0.3">
      <c r="A43">
        <v>0.44399899999999998</v>
      </c>
      <c r="B43">
        <v>0.56688300000000003</v>
      </c>
      <c r="C43">
        <v>0.96024399999999999</v>
      </c>
      <c r="D43">
        <v>0.72193700000000005</v>
      </c>
      <c r="E43">
        <v>0.496952</v>
      </c>
    </row>
    <row r="44" spans="1:5" x14ac:dyDescent="0.3">
      <c r="A44">
        <v>9.1036000000000006E-2</v>
      </c>
      <c r="B44">
        <v>0.12003800000000001</v>
      </c>
      <c r="C44">
        <v>0.99817299999999998</v>
      </c>
      <c r="D44">
        <v>0.100622</v>
      </c>
      <c r="E44">
        <v>0.118908</v>
      </c>
    </row>
    <row r="45" spans="1:5" x14ac:dyDescent="0.3">
      <c r="A45">
        <v>0.925126</v>
      </c>
      <c r="B45">
        <v>0.66165099999999999</v>
      </c>
      <c r="C45">
        <v>6.2167E-2</v>
      </c>
      <c r="D45">
        <v>0.52427699999999999</v>
      </c>
      <c r="E45">
        <v>0.835978</v>
      </c>
    </row>
    <row r="46" spans="1:5" x14ac:dyDescent="0.3">
      <c r="A46">
        <v>0.14333299999999999</v>
      </c>
      <c r="B46">
        <v>6.5542000000000003E-2</v>
      </c>
      <c r="C46">
        <v>0.49957499999999999</v>
      </c>
      <c r="D46">
        <v>0.50850499999999998</v>
      </c>
      <c r="E46">
        <v>0.79132000000000002</v>
      </c>
    </row>
    <row r="47" spans="1:5" x14ac:dyDescent="0.3">
      <c r="A47">
        <v>0.81940800000000003</v>
      </c>
      <c r="B47">
        <v>0.86536100000000005</v>
      </c>
      <c r="C47">
        <v>0.57660299999999998</v>
      </c>
      <c r="D47">
        <v>0.241532</v>
      </c>
      <c r="E47">
        <v>0.84409500000000004</v>
      </c>
    </row>
    <row r="48" spans="1:5" x14ac:dyDescent="0.3">
      <c r="A48">
        <v>0.13426099999999999</v>
      </c>
      <c r="B48">
        <v>0.50256000000000001</v>
      </c>
      <c r="C48">
        <v>0.62521899999999997</v>
      </c>
      <c r="D48">
        <v>0.30454300000000001</v>
      </c>
      <c r="E48">
        <v>0.61288399999999998</v>
      </c>
    </row>
    <row r="49" spans="1:5" x14ac:dyDescent="0.3">
      <c r="A49">
        <v>0.70623899999999995</v>
      </c>
      <c r="B49">
        <v>0.76793100000000003</v>
      </c>
      <c r="C49">
        <v>0.90416799999999997</v>
      </c>
      <c r="D49">
        <v>0.79634499999999997</v>
      </c>
      <c r="E49">
        <v>0.53849199999999997</v>
      </c>
    </row>
    <row r="50" spans="1:5" x14ac:dyDescent="0.3">
      <c r="A50">
        <v>0.43701299999999998</v>
      </c>
      <c r="B50">
        <v>0.94245500000000004</v>
      </c>
      <c r="C50">
        <v>0.77493299999999998</v>
      </c>
      <c r="D50">
        <v>0.227246</v>
      </c>
      <c r="E50">
        <v>0.35684700000000003</v>
      </c>
    </row>
    <row r="51" spans="1:5" x14ac:dyDescent="0.3">
      <c r="A51">
        <v>0.83441600000000005</v>
      </c>
      <c r="B51">
        <v>0.47373900000000002</v>
      </c>
      <c r="C51">
        <v>0.95055400000000001</v>
      </c>
      <c r="D51">
        <v>0.56285300000000005</v>
      </c>
      <c r="E51">
        <v>0.19609499999999999</v>
      </c>
    </row>
    <row r="52" spans="1:5" x14ac:dyDescent="0.3">
      <c r="A52">
        <v>7.9059000000000004E-2</v>
      </c>
      <c r="B52">
        <v>0.57942300000000002</v>
      </c>
      <c r="C52">
        <v>0.72090200000000004</v>
      </c>
      <c r="D52">
        <v>0.84534699999999996</v>
      </c>
      <c r="E52">
        <v>0.31964799999999999</v>
      </c>
    </row>
    <row r="53" spans="1:5" x14ac:dyDescent="0.3">
      <c r="A53">
        <v>0.66038699999999995</v>
      </c>
      <c r="B53">
        <v>0.44405899999999998</v>
      </c>
      <c r="C53">
        <v>0.25617200000000001</v>
      </c>
      <c r="D53">
        <v>0.60225499999999998</v>
      </c>
      <c r="E53">
        <v>3.9197000000000003E-2</v>
      </c>
    </row>
    <row r="54" spans="1:5" x14ac:dyDescent="0.3">
      <c r="A54">
        <v>4.9258000000000003E-2</v>
      </c>
      <c r="B54">
        <v>0.52806900000000001</v>
      </c>
      <c r="C54">
        <v>0.27675699999999998</v>
      </c>
      <c r="D54">
        <v>0.77469399999999999</v>
      </c>
      <c r="E54">
        <v>0.73105299999999995</v>
      </c>
    </row>
    <row r="55" spans="1:5" x14ac:dyDescent="0.3">
      <c r="A55">
        <v>0.383384</v>
      </c>
      <c r="B55">
        <v>0.41661300000000001</v>
      </c>
      <c r="C55">
        <v>0.19711000000000001</v>
      </c>
      <c r="D55">
        <v>0.72477199999999997</v>
      </c>
      <c r="E55">
        <v>0.13658000000000001</v>
      </c>
    </row>
    <row r="56" spans="1:5" x14ac:dyDescent="0.3">
      <c r="A56">
        <v>0.42700300000000002</v>
      </c>
      <c r="B56">
        <v>0.31873600000000002</v>
      </c>
      <c r="C56">
        <v>0.35657299999999997</v>
      </c>
      <c r="D56">
        <v>0.67560200000000004</v>
      </c>
      <c r="E56">
        <v>0.61851500000000004</v>
      </c>
    </row>
    <row r="57" spans="1:5" x14ac:dyDescent="0.3">
      <c r="A57">
        <v>0.46663900000000003</v>
      </c>
      <c r="B57">
        <v>0.97479199999999999</v>
      </c>
      <c r="C57">
        <v>0.60609100000000005</v>
      </c>
      <c r="D57">
        <v>0.85908600000000002</v>
      </c>
      <c r="E57">
        <v>0.39443</v>
      </c>
    </row>
    <row r="58" spans="1:5" x14ac:dyDescent="0.3">
      <c r="A58">
        <v>0.34176400000000001</v>
      </c>
      <c r="B58">
        <v>0.79442100000000004</v>
      </c>
      <c r="C58">
        <v>2.9354999999999999E-2</v>
      </c>
      <c r="D58">
        <v>0.54687600000000003</v>
      </c>
      <c r="E58">
        <v>0.302707</v>
      </c>
    </row>
    <row r="59" spans="1:5" x14ac:dyDescent="0.3">
      <c r="A59">
        <v>5.2006999999999998E-2</v>
      </c>
      <c r="B59">
        <v>0.94467299999999998</v>
      </c>
      <c r="C59">
        <v>0.55688800000000005</v>
      </c>
      <c r="D59">
        <v>0.890042</v>
      </c>
      <c r="E59">
        <v>0.81699999999999995</v>
      </c>
    </row>
    <row r="60" spans="1:5" x14ac:dyDescent="0.3">
      <c r="A60">
        <v>0.134824</v>
      </c>
      <c r="B60">
        <v>0.137321</v>
      </c>
      <c r="C60">
        <v>0.41319600000000001</v>
      </c>
      <c r="D60">
        <v>0.55849700000000002</v>
      </c>
      <c r="E60">
        <v>0.246472</v>
      </c>
    </row>
    <row r="61" spans="1:5" x14ac:dyDescent="0.3">
      <c r="A61">
        <v>0.92403900000000005</v>
      </c>
      <c r="B61">
        <v>0.34152100000000002</v>
      </c>
      <c r="C61">
        <v>0.78815500000000005</v>
      </c>
      <c r="D61">
        <v>0.25868099999999999</v>
      </c>
      <c r="E61">
        <v>0.233297</v>
      </c>
    </row>
    <row r="62" spans="1:5" x14ac:dyDescent="0.3">
      <c r="A62">
        <v>9.7014000000000003E-2</v>
      </c>
      <c r="B62">
        <v>0.64323799999999998</v>
      </c>
      <c r="C62">
        <v>0.32362000000000002</v>
      </c>
      <c r="D62">
        <v>0.13492599999999999</v>
      </c>
      <c r="E62">
        <v>0.92075300000000004</v>
      </c>
    </row>
    <row r="63" spans="1:5" x14ac:dyDescent="0.3">
      <c r="A63">
        <v>0.176063</v>
      </c>
      <c r="B63">
        <v>1.2564000000000001E-2</v>
      </c>
      <c r="C63">
        <v>0.149752</v>
      </c>
      <c r="D63">
        <v>0.46274399999999999</v>
      </c>
      <c r="E63">
        <v>0.73058000000000001</v>
      </c>
    </row>
    <row r="64" spans="1:5" x14ac:dyDescent="0.3">
      <c r="A64">
        <v>0.68998300000000001</v>
      </c>
      <c r="B64">
        <v>0.58788600000000002</v>
      </c>
      <c r="C64">
        <v>0.79400000000000004</v>
      </c>
      <c r="D64">
        <v>0.19032499999999999</v>
      </c>
      <c r="E64">
        <v>0.94286400000000004</v>
      </c>
    </row>
    <row r="65" spans="1:5" x14ac:dyDescent="0.3">
      <c r="A65">
        <v>0.39590500000000001</v>
      </c>
      <c r="B65">
        <v>0.94689999999999996</v>
      </c>
      <c r="C65">
        <v>0.41704400000000003</v>
      </c>
      <c r="D65">
        <v>0.886853</v>
      </c>
      <c r="E65">
        <v>0.50666699999999998</v>
      </c>
    </row>
    <row r="66" spans="1:5" x14ac:dyDescent="0.3">
      <c r="A66">
        <v>0.63788999999999996</v>
      </c>
      <c r="B66">
        <v>0.92013199999999995</v>
      </c>
      <c r="C66">
        <v>0.93931299999999995</v>
      </c>
      <c r="D66">
        <v>0.201294</v>
      </c>
      <c r="E66">
        <v>0.19872899999999999</v>
      </c>
    </row>
    <row r="67" spans="1:5" x14ac:dyDescent="0.3">
      <c r="A67">
        <v>0.73073900000000003</v>
      </c>
      <c r="B67">
        <v>0.57594699999999999</v>
      </c>
      <c r="C67">
        <v>0.139325</v>
      </c>
      <c r="D67">
        <v>0.88569699999999996</v>
      </c>
      <c r="E67">
        <v>0.40697299999999997</v>
      </c>
    </row>
    <row r="68" spans="1:5" x14ac:dyDescent="0.3">
      <c r="A68">
        <v>0.86315600000000003</v>
      </c>
      <c r="B68">
        <v>0.962951</v>
      </c>
      <c r="C68">
        <v>0.82494900000000004</v>
      </c>
      <c r="D68">
        <v>3.2783E-2</v>
      </c>
      <c r="E68">
        <v>0.60509199999999996</v>
      </c>
    </row>
    <row r="69" spans="1:5" x14ac:dyDescent="0.3">
      <c r="A69">
        <v>0.23843800000000001</v>
      </c>
      <c r="B69">
        <v>0.27791300000000002</v>
      </c>
      <c r="C69">
        <v>0.55262599999999995</v>
      </c>
      <c r="D69">
        <v>0.61340499999999998</v>
      </c>
      <c r="E69">
        <v>0.28916599999999998</v>
      </c>
    </row>
    <row r="70" spans="1:5" x14ac:dyDescent="0.3">
      <c r="A70">
        <v>0.173541</v>
      </c>
      <c r="B70">
        <v>0.20217399999999999</v>
      </c>
      <c r="C70">
        <v>0.12889999999999999</v>
      </c>
      <c r="D70">
        <v>0.429782</v>
      </c>
      <c r="E70">
        <v>0.99331999999999998</v>
      </c>
    </row>
    <row r="71" spans="1:5" x14ac:dyDescent="0.3">
      <c r="A71">
        <v>0.85622299999999996</v>
      </c>
      <c r="B71">
        <v>0.77927199999999996</v>
      </c>
      <c r="C71">
        <v>0.62241599999999997</v>
      </c>
      <c r="D71">
        <v>0.29474</v>
      </c>
      <c r="E71">
        <v>0.77851599999999999</v>
      </c>
    </row>
    <row r="72" spans="1:5" x14ac:dyDescent="0.3">
      <c r="A72">
        <v>0.25639000000000001</v>
      </c>
      <c r="B72">
        <v>0.388488</v>
      </c>
      <c r="C72">
        <v>0.17086200000000001</v>
      </c>
      <c r="D72">
        <v>0.86186399999999996</v>
      </c>
      <c r="E72">
        <v>0.62070599999999998</v>
      </c>
    </row>
    <row r="73" spans="1:5" x14ac:dyDescent="0.3">
      <c r="A73">
        <v>0.33214300000000002</v>
      </c>
      <c r="B73">
        <v>0.79819600000000002</v>
      </c>
      <c r="C73">
        <v>0.48088999999999998</v>
      </c>
      <c r="D73">
        <v>0.207317</v>
      </c>
      <c r="E73">
        <v>0.61102800000000002</v>
      </c>
    </row>
    <row r="74" spans="1:5" x14ac:dyDescent="0.3">
      <c r="A74">
        <v>0.83605799999999997</v>
      </c>
      <c r="B74">
        <v>0.41775699999999999</v>
      </c>
      <c r="C74">
        <v>0.40273500000000001</v>
      </c>
      <c r="D74">
        <v>0.26480399999999998</v>
      </c>
      <c r="E74">
        <v>0.17155799999999999</v>
      </c>
    </row>
    <row r="75" spans="1:5" x14ac:dyDescent="0.3">
      <c r="A75">
        <v>0.763154</v>
      </c>
      <c r="B75">
        <v>0.15673899999999999</v>
      </c>
      <c r="C75">
        <v>0.48849900000000002</v>
      </c>
      <c r="D75">
        <v>0.61568699999999998</v>
      </c>
      <c r="E75">
        <v>0.81996500000000005</v>
      </c>
    </row>
    <row r="76" spans="1:5" x14ac:dyDescent="0.3">
      <c r="A76">
        <v>5.9803000000000002E-2</v>
      </c>
      <c r="B76">
        <v>0.45961299999999999</v>
      </c>
      <c r="C76">
        <v>0.87187199999999998</v>
      </c>
      <c r="D76">
        <v>0.92232599999999998</v>
      </c>
      <c r="E76">
        <v>0.919103</v>
      </c>
    </row>
    <row r="77" spans="1:5" x14ac:dyDescent="0.3">
      <c r="A77">
        <v>0.923705</v>
      </c>
      <c r="B77">
        <v>0.184117</v>
      </c>
      <c r="C77">
        <v>0.85866699999999996</v>
      </c>
      <c r="D77">
        <v>0.95043900000000003</v>
      </c>
      <c r="E77">
        <v>0.730576</v>
      </c>
    </row>
    <row r="78" spans="1:5" x14ac:dyDescent="0.3">
      <c r="A78">
        <v>0.88385999999999998</v>
      </c>
      <c r="B78">
        <v>0.45736300000000002</v>
      </c>
      <c r="C78">
        <v>0.27417900000000001</v>
      </c>
      <c r="D78">
        <v>0.51928300000000005</v>
      </c>
      <c r="E78">
        <v>0.80951399999999996</v>
      </c>
    </row>
    <row r="79" spans="1:5" x14ac:dyDescent="0.3">
      <c r="A79">
        <v>0.61581600000000003</v>
      </c>
      <c r="B79">
        <v>0.38242900000000002</v>
      </c>
      <c r="C79">
        <v>0.27733000000000002</v>
      </c>
      <c r="D79">
        <v>0.45043299999999997</v>
      </c>
      <c r="E79">
        <v>0.95790399999999998</v>
      </c>
    </row>
    <row r="80" spans="1:5" x14ac:dyDescent="0.3">
      <c r="A80">
        <v>0.60865800000000003</v>
      </c>
      <c r="B80">
        <v>0.24986900000000001</v>
      </c>
      <c r="C80">
        <v>0.75360799999999994</v>
      </c>
      <c r="D80">
        <v>3.4764999999999997E-2</v>
      </c>
      <c r="E80">
        <v>0.199377</v>
      </c>
    </row>
    <row r="81" spans="1:5" x14ac:dyDescent="0.3">
      <c r="A81">
        <v>0.30501200000000001</v>
      </c>
      <c r="B81">
        <v>0.93675200000000003</v>
      </c>
      <c r="C81">
        <v>0.76225200000000004</v>
      </c>
      <c r="D81">
        <v>0.53364599999999995</v>
      </c>
      <c r="E81">
        <v>0.40188299999999999</v>
      </c>
    </row>
    <row r="82" spans="1:5" x14ac:dyDescent="0.3">
      <c r="A82">
        <v>0.83260400000000001</v>
      </c>
      <c r="B82">
        <v>5.3564000000000001E-2</v>
      </c>
      <c r="C82">
        <v>0.85680400000000001</v>
      </c>
      <c r="D82">
        <v>0.14635000000000001</v>
      </c>
      <c r="E82">
        <v>0.50808600000000004</v>
      </c>
    </row>
    <row r="83" spans="1:5" x14ac:dyDescent="0.3">
      <c r="A83">
        <v>0.57829900000000001</v>
      </c>
      <c r="B83">
        <v>0.99285699999999999</v>
      </c>
      <c r="C83">
        <v>0.74524100000000004</v>
      </c>
      <c r="D83">
        <v>0.75561199999999995</v>
      </c>
      <c r="E83">
        <v>5.0888999999999997E-2</v>
      </c>
    </row>
    <row r="84" spans="1:5" x14ac:dyDescent="0.3">
      <c r="A84">
        <v>0.26967200000000002</v>
      </c>
      <c r="B84">
        <v>0.81367</v>
      </c>
      <c r="C84">
        <v>0.53616399999999997</v>
      </c>
      <c r="D84">
        <v>0.20266200000000001</v>
      </c>
      <c r="E84">
        <v>0.38800299999999999</v>
      </c>
    </row>
    <row r="85" spans="1:5" x14ac:dyDescent="0.3">
      <c r="A85">
        <v>0.90012899999999996</v>
      </c>
      <c r="B85">
        <v>0.48373500000000003</v>
      </c>
      <c r="C85">
        <v>8.6482000000000003E-2</v>
      </c>
      <c r="D85">
        <v>0.91956300000000002</v>
      </c>
      <c r="E85">
        <v>0.78153300000000003</v>
      </c>
    </row>
    <row r="86" spans="1:5" x14ac:dyDescent="0.3">
      <c r="A86">
        <v>0.97187299999999999</v>
      </c>
      <c r="B86">
        <v>5.6996999999999999E-2</v>
      </c>
      <c r="C86">
        <v>0.88187000000000004</v>
      </c>
      <c r="D86">
        <v>0.15340400000000001</v>
      </c>
      <c r="E86">
        <v>0.48961100000000002</v>
      </c>
    </row>
    <row r="87" spans="1:5" x14ac:dyDescent="0.3">
      <c r="A87">
        <v>0.84790200000000004</v>
      </c>
      <c r="B87">
        <v>0.67505300000000001</v>
      </c>
      <c r="C87">
        <v>0.50506200000000001</v>
      </c>
      <c r="D87">
        <v>0.72825600000000001</v>
      </c>
      <c r="E87">
        <v>0.28264699999999998</v>
      </c>
    </row>
    <row r="88" spans="1:5" x14ac:dyDescent="0.3">
      <c r="A88">
        <v>0.33337699999999998</v>
      </c>
      <c r="B88">
        <v>7.9499E-2</v>
      </c>
      <c r="C88">
        <v>0.112747</v>
      </c>
      <c r="D88">
        <v>0.82947400000000004</v>
      </c>
      <c r="E88">
        <v>0.230464</v>
      </c>
    </row>
    <row r="89" spans="1:5" x14ac:dyDescent="0.3">
      <c r="A89">
        <v>0.80851700000000004</v>
      </c>
      <c r="B89">
        <v>0.89904300000000004</v>
      </c>
      <c r="C89">
        <v>0.56756200000000001</v>
      </c>
      <c r="D89">
        <v>0.242397</v>
      </c>
      <c r="E89">
        <v>0.76572499999999999</v>
      </c>
    </row>
    <row r="90" spans="1:5" x14ac:dyDescent="0.3">
      <c r="A90">
        <v>0.37967400000000001</v>
      </c>
      <c r="B90">
        <v>0.96496499999999996</v>
      </c>
      <c r="C90">
        <v>0.162551</v>
      </c>
      <c r="D90">
        <v>0.57630099999999995</v>
      </c>
      <c r="E90">
        <v>3.6385000000000001E-2</v>
      </c>
    </row>
    <row r="91" spans="1:5" x14ac:dyDescent="0.3">
      <c r="A91">
        <v>0.87240099999999998</v>
      </c>
      <c r="B91">
        <v>2.0216000000000001E-2</v>
      </c>
      <c r="C91">
        <v>2.4464E-2</v>
      </c>
      <c r="D91">
        <v>0.41350700000000001</v>
      </c>
      <c r="E91">
        <v>0.78197399999999995</v>
      </c>
    </row>
    <row r="92" spans="1:5" x14ac:dyDescent="0.3">
      <c r="A92">
        <v>1.4964E-2</v>
      </c>
      <c r="B92">
        <v>0.43785800000000002</v>
      </c>
      <c r="C92">
        <v>0.58103400000000005</v>
      </c>
      <c r="D92">
        <v>0.6462</v>
      </c>
      <c r="E92">
        <v>0.35603299999999999</v>
      </c>
    </row>
    <row r="93" spans="1:5" x14ac:dyDescent="0.3">
      <c r="A93">
        <v>0.30685699999999999</v>
      </c>
      <c r="B93">
        <v>0.31992100000000001</v>
      </c>
      <c r="C93">
        <v>0.41648499999999999</v>
      </c>
      <c r="D93">
        <v>0.359265</v>
      </c>
      <c r="E93">
        <v>0.22287299999999999</v>
      </c>
    </row>
    <row r="94" spans="1:5" x14ac:dyDescent="0.3">
      <c r="A94">
        <v>0.94968799999999998</v>
      </c>
      <c r="B94">
        <v>0.92516299999999996</v>
      </c>
      <c r="C94">
        <v>0.35894599999999999</v>
      </c>
      <c r="D94">
        <v>0.63344500000000004</v>
      </c>
      <c r="E94">
        <v>0.88891600000000004</v>
      </c>
    </row>
    <row r="95" spans="1:5" x14ac:dyDescent="0.3">
      <c r="A95">
        <v>0.95800200000000002</v>
      </c>
      <c r="B95">
        <v>0.61366299999999996</v>
      </c>
      <c r="C95">
        <v>0.90271900000000005</v>
      </c>
      <c r="D95">
        <v>0.653729</v>
      </c>
      <c r="E95">
        <v>0.135545</v>
      </c>
    </row>
    <row r="96" spans="1:5" x14ac:dyDescent="0.3">
      <c r="A96">
        <v>0.44953300000000002</v>
      </c>
      <c r="B96">
        <v>0.77045200000000003</v>
      </c>
      <c r="C96">
        <v>0.65278099999999994</v>
      </c>
      <c r="D96">
        <v>0.56839399999999995</v>
      </c>
      <c r="E96">
        <v>6.1274000000000002E-2</v>
      </c>
    </row>
    <row r="97" spans="1:5" x14ac:dyDescent="0.3">
      <c r="A97">
        <v>0.70517600000000003</v>
      </c>
      <c r="B97">
        <v>0.62122299999999997</v>
      </c>
      <c r="C97">
        <v>0.203185</v>
      </c>
      <c r="D97">
        <v>0.108261</v>
      </c>
      <c r="E97">
        <v>0.61658100000000005</v>
      </c>
    </row>
    <row r="98" spans="1:5" x14ac:dyDescent="0.3">
      <c r="A98">
        <v>0.19710800000000001</v>
      </c>
      <c r="B98">
        <v>0.459013</v>
      </c>
      <c r="C98">
        <v>0.47138400000000003</v>
      </c>
      <c r="D98">
        <v>0.47719200000000001</v>
      </c>
      <c r="E98">
        <v>0.510405</v>
      </c>
    </row>
    <row r="99" spans="1:5" x14ac:dyDescent="0.3">
      <c r="A99">
        <v>0.77347100000000002</v>
      </c>
      <c r="B99">
        <v>0.335171</v>
      </c>
      <c r="C99">
        <v>0.93049499999999996</v>
      </c>
      <c r="D99">
        <v>0.888208</v>
      </c>
      <c r="E99">
        <v>0.84514699999999998</v>
      </c>
    </row>
    <row r="100" spans="1:5" x14ac:dyDescent="0.3">
      <c r="A100">
        <v>2.5717E-2</v>
      </c>
      <c r="B100">
        <v>0.17723900000000001</v>
      </c>
      <c r="C100">
        <v>0.41523199999999999</v>
      </c>
      <c r="D100">
        <v>0.27642800000000001</v>
      </c>
      <c r="E100">
        <v>0.22308</v>
      </c>
    </row>
    <row r="101" spans="1:5" x14ac:dyDescent="0.3">
      <c r="A101">
        <v>0.58840099999999995</v>
      </c>
      <c r="B101">
        <v>0.65525999999999995</v>
      </c>
      <c r="C101">
        <v>0.14797099999999999</v>
      </c>
      <c r="D101">
        <v>0.90243300000000004</v>
      </c>
      <c r="E101">
        <v>0.14260600000000001</v>
      </c>
    </row>
    <row r="102" spans="1:5" x14ac:dyDescent="0.3">
      <c r="A102">
        <v>0.44893100000000002</v>
      </c>
      <c r="B102">
        <v>0.69111999999999996</v>
      </c>
      <c r="C102">
        <v>0.10012600000000001</v>
      </c>
      <c r="D102">
        <v>0.434944</v>
      </c>
      <c r="E102">
        <v>0.65486699999999998</v>
      </c>
    </row>
    <row r="103" spans="1:5" x14ac:dyDescent="0.3">
      <c r="A103">
        <v>0.329621</v>
      </c>
      <c r="B103">
        <v>0.803956</v>
      </c>
      <c r="C103">
        <v>0.61103200000000002</v>
      </c>
      <c r="D103">
        <v>0.20788599999999999</v>
      </c>
      <c r="E103">
        <v>0.65491100000000002</v>
      </c>
    </row>
    <row r="104" spans="1:5" x14ac:dyDescent="0.3">
      <c r="A104">
        <v>0.939388</v>
      </c>
      <c r="B104">
        <v>0.402111</v>
      </c>
      <c r="C104">
        <v>0.10964400000000001</v>
      </c>
      <c r="D104">
        <v>0.171844</v>
      </c>
      <c r="E104">
        <v>0.80459099999999995</v>
      </c>
    </row>
    <row r="105" spans="1:5" x14ac:dyDescent="0.3">
      <c r="A105">
        <v>0.302867</v>
      </c>
      <c r="B105">
        <v>0.151481</v>
      </c>
      <c r="C105">
        <v>0.96112699999999995</v>
      </c>
      <c r="D105">
        <v>0.50346800000000003</v>
      </c>
      <c r="E105">
        <v>0.80494500000000002</v>
      </c>
    </row>
    <row r="106" spans="1:5" x14ac:dyDescent="0.3">
      <c r="A106">
        <v>0.17046700000000001</v>
      </c>
      <c r="B106">
        <v>0.16018299999999999</v>
      </c>
      <c r="C106">
        <v>0.54966599999999999</v>
      </c>
      <c r="D106">
        <v>0.42967</v>
      </c>
      <c r="E106">
        <v>0.30917</v>
      </c>
    </row>
    <row r="107" spans="1:5" x14ac:dyDescent="0.3">
      <c r="A107">
        <v>0.32059700000000002</v>
      </c>
      <c r="B107">
        <v>3.7124999999999998E-2</v>
      </c>
      <c r="C107">
        <v>0.20841699999999999</v>
      </c>
      <c r="D107">
        <v>0.78389699999999995</v>
      </c>
      <c r="E107">
        <v>0.94759300000000002</v>
      </c>
    </row>
    <row r="108" spans="1:5" x14ac:dyDescent="0.3">
      <c r="A108">
        <v>0.199964</v>
      </c>
      <c r="B108">
        <v>0.96556200000000003</v>
      </c>
      <c r="C108">
        <v>0.68800899999999998</v>
      </c>
      <c r="D108">
        <v>0.99635099999999999</v>
      </c>
      <c r="E108">
        <v>0.63145899999999999</v>
      </c>
    </row>
    <row r="109" spans="1:5" x14ac:dyDescent="0.3">
      <c r="A109">
        <v>5.6417000000000002E-2</v>
      </c>
      <c r="B109">
        <v>0.35474099999999997</v>
      </c>
      <c r="C109">
        <v>0.364236</v>
      </c>
      <c r="D109">
        <v>0.81107600000000002</v>
      </c>
      <c r="E109">
        <v>2.3921999999999999E-2</v>
      </c>
    </row>
    <row r="110" spans="1:5" x14ac:dyDescent="0.3">
      <c r="A110">
        <v>0.905308</v>
      </c>
      <c r="B110">
        <v>0.95831100000000002</v>
      </c>
      <c r="C110">
        <v>0.77111399999999997</v>
      </c>
      <c r="D110">
        <v>0.77738600000000002</v>
      </c>
      <c r="E110">
        <v>0.81303000000000003</v>
      </c>
    </row>
    <row r="111" spans="1:5" x14ac:dyDescent="0.3">
      <c r="A111">
        <v>0.364041</v>
      </c>
      <c r="B111">
        <v>0.85717500000000002</v>
      </c>
      <c r="C111">
        <v>0.86945899999999998</v>
      </c>
      <c r="D111">
        <v>0.31255300000000003</v>
      </c>
      <c r="E111">
        <v>0.30698599999999998</v>
      </c>
    </row>
    <row r="112" spans="1:5" x14ac:dyDescent="0.3">
      <c r="A112">
        <v>0.45452100000000001</v>
      </c>
      <c r="B112">
        <v>0.73374799999999996</v>
      </c>
      <c r="C112">
        <v>5.3515E-2</v>
      </c>
      <c r="D112">
        <v>0.28103899999999998</v>
      </c>
      <c r="E112">
        <v>0.42474499999999998</v>
      </c>
    </row>
    <row r="113" spans="1:5" x14ac:dyDescent="0.3">
      <c r="A113">
        <v>0.30897999999999998</v>
      </c>
      <c r="B113">
        <v>0.293908</v>
      </c>
      <c r="C113">
        <v>0.81115400000000004</v>
      </c>
      <c r="D113">
        <v>0.25902599999999998</v>
      </c>
      <c r="E113">
        <v>0.16735700000000001</v>
      </c>
    </row>
    <row r="114" spans="1:5" x14ac:dyDescent="0.3">
      <c r="A114">
        <v>0.21172099999999999</v>
      </c>
      <c r="B114">
        <v>0.62759200000000004</v>
      </c>
      <c r="C114">
        <v>0.52880000000000005</v>
      </c>
      <c r="D114">
        <v>0.72172400000000003</v>
      </c>
      <c r="E114">
        <v>0.80480099999999999</v>
      </c>
    </row>
    <row r="115" spans="1:5" x14ac:dyDescent="0.3">
      <c r="A115">
        <v>0.90732900000000005</v>
      </c>
      <c r="B115">
        <v>0.28925000000000001</v>
      </c>
      <c r="C115">
        <v>0.319822</v>
      </c>
      <c r="D115">
        <v>0.26073600000000002</v>
      </c>
      <c r="E115">
        <v>0.162638</v>
      </c>
    </row>
    <row r="116" spans="1:5" x14ac:dyDescent="0.3">
      <c r="A116">
        <v>0.83088399999999996</v>
      </c>
      <c r="B116">
        <v>0.74965000000000004</v>
      </c>
      <c r="C116">
        <v>0.24978400000000001</v>
      </c>
      <c r="D116">
        <v>0.93034600000000001</v>
      </c>
      <c r="E116">
        <v>0.79905800000000005</v>
      </c>
    </row>
    <row r="117" spans="1:5" x14ac:dyDescent="0.3">
      <c r="A117">
        <v>0.31972699999999998</v>
      </c>
      <c r="B117">
        <v>9.8635E-2</v>
      </c>
      <c r="C117">
        <v>0.45678600000000003</v>
      </c>
      <c r="D117">
        <v>0.202761</v>
      </c>
      <c r="E117">
        <v>0.74683200000000005</v>
      </c>
    </row>
    <row r="118" spans="1:5" x14ac:dyDescent="0.3">
      <c r="A118">
        <v>0.66286599999999996</v>
      </c>
      <c r="B118">
        <v>0.66383899999999996</v>
      </c>
      <c r="C118">
        <v>0.74498200000000003</v>
      </c>
      <c r="D118">
        <v>0.96548100000000003</v>
      </c>
      <c r="E118">
        <v>0.83662599999999998</v>
      </c>
    </row>
    <row r="119" spans="1:5" x14ac:dyDescent="0.3">
      <c r="A119">
        <v>0.45446900000000001</v>
      </c>
      <c r="B119">
        <v>0.14163600000000001</v>
      </c>
      <c r="C119">
        <v>1.2248999999999999E-2</v>
      </c>
      <c r="D119">
        <v>0.382415</v>
      </c>
      <c r="E119">
        <v>0.99968000000000001</v>
      </c>
    </row>
    <row r="120" spans="1:5" x14ac:dyDescent="0.3">
      <c r="A120">
        <v>1.3873999999999999E-2</v>
      </c>
      <c r="B120">
        <v>0.147785</v>
      </c>
      <c r="C120">
        <v>0.74149799999999999</v>
      </c>
      <c r="D120">
        <v>2.2523999999999999E-2</v>
      </c>
      <c r="E120">
        <v>5.9195999999999999E-2</v>
      </c>
    </row>
    <row r="121" spans="1:5" x14ac:dyDescent="0.3">
      <c r="A121">
        <v>0.88989200000000002</v>
      </c>
      <c r="B121">
        <v>0.47171999999999997</v>
      </c>
      <c r="C121">
        <v>0.12586900000000001</v>
      </c>
      <c r="D121">
        <v>0.73596099999999998</v>
      </c>
      <c r="E121">
        <v>0.59362700000000002</v>
      </c>
    </row>
    <row r="122" spans="1:5" x14ac:dyDescent="0.3">
      <c r="A122">
        <v>0.17191400000000001</v>
      </c>
      <c r="B122">
        <v>0.68432199999999999</v>
      </c>
      <c r="C122">
        <v>0.143208</v>
      </c>
      <c r="D122">
        <v>0.868668</v>
      </c>
      <c r="E122">
        <v>0.27378200000000003</v>
      </c>
    </row>
    <row r="123" spans="1:5" x14ac:dyDescent="0.3">
      <c r="A123">
        <v>0.16434699999999999</v>
      </c>
      <c r="B123">
        <v>0.92413900000000004</v>
      </c>
      <c r="C123">
        <v>0.58388099999999998</v>
      </c>
      <c r="D123">
        <v>0.59854700000000005</v>
      </c>
      <c r="E123">
        <v>0.45497199999999999</v>
      </c>
    </row>
    <row r="124" spans="1:5" x14ac:dyDescent="0.3">
      <c r="A124">
        <v>0.90057799999999999</v>
      </c>
      <c r="B124">
        <v>0.85262300000000002</v>
      </c>
      <c r="C124">
        <v>0.65369200000000005</v>
      </c>
      <c r="D124">
        <v>0.71136999999999995</v>
      </c>
      <c r="E124">
        <v>0.70563900000000002</v>
      </c>
    </row>
    <row r="125" spans="1:5" x14ac:dyDescent="0.3">
      <c r="A125">
        <v>8.8757000000000003E-2</v>
      </c>
      <c r="B125">
        <v>0.39437100000000003</v>
      </c>
      <c r="C125">
        <v>0.50831499999999996</v>
      </c>
      <c r="D125">
        <v>0.59964300000000004</v>
      </c>
      <c r="E125">
        <v>0.48763200000000001</v>
      </c>
    </row>
    <row r="126" spans="1:5" x14ac:dyDescent="0.3">
      <c r="A126">
        <v>0.55594399999999999</v>
      </c>
      <c r="B126">
        <v>0.679203</v>
      </c>
      <c r="C126">
        <v>0.46944999999999998</v>
      </c>
      <c r="D126">
        <v>0.431948</v>
      </c>
      <c r="E126">
        <v>0.82559499999999997</v>
      </c>
    </row>
    <row r="127" spans="1:5" x14ac:dyDescent="0.3">
      <c r="A127">
        <v>0.91772799999999999</v>
      </c>
      <c r="B127">
        <v>0.269542</v>
      </c>
      <c r="C127">
        <v>0.63645700000000005</v>
      </c>
      <c r="D127">
        <v>0.32334000000000002</v>
      </c>
      <c r="E127">
        <v>0.806253</v>
      </c>
    </row>
    <row r="128" spans="1:5" x14ac:dyDescent="0.3">
      <c r="A128">
        <v>0.58565599999999995</v>
      </c>
      <c r="B128">
        <v>0.34292699999999998</v>
      </c>
      <c r="C128">
        <v>0.73601499999999997</v>
      </c>
      <c r="D128">
        <v>0.73674899999999999</v>
      </c>
      <c r="E128">
        <v>0.25960699999999998</v>
      </c>
    </row>
    <row r="129" spans="1:5" x14ac:dyDescent="0.3">
      <c r="A129">
        <v>0.25370199999999998</v>
      </c>
      <c r="B129">
        <v>3.4846000000000002E-2</v>
      </c>
      <c r="C129">
        <v>0.85037600000000002</v>
      </c>
      <c r="D129">
        <v>0.66445799999999999</v>
      </c>
      <c r="E129">
        <v>0.168679</v>
      </c>
    </row>
    <row r="130" spans="1:5" x14ac:dyDescent="0.3">
      <c r="A130">
        <v>0.51355600000000001</v>
      </c>
      <c r="B130">
        <v>2.2481999999999999E-2</v>
      </c>
      <c r="C130">
        <v>0.83075299999999996</v>
      </c>
      <c r="D130">
        <v>9.6021999999999996E-2</v>
      </c>
      <c r="E130">
        <v>0.36015599999999998</v>
      </c>
    </row>
    <row r="131" spans="1:5" x14ac:dyDescent="0.3">
      <c r="A131">
        <v>2.3137999999999999E-2</v>
      </c>
      <c r="B131">
        <v>0.25286399999999998</v>
      </c>
      <c r="C131">
        <v>0.271343</v>
      </c>
      <c r="D131">
        <v>0.99292599999999998</v>
      </c>
      <c r="E131">
        <v>0.34861199999999998</v>
      </c>
    </row>
    <row r="132" spans="1:5" x14ac:dyDescent="0.3">
      <c r="A132">
        <v>0.11096200000000001</v>
      </c>
      <c r="B132">
        <v>0.36137599999999998</v>
      </c>
      <c r="C132">
        <v>0.90085199999999999</v>
      </c>
      <c r="D132">
        <v>0.71144300000000005</v>
      </c>
      <c r="E132">
        <v>0.59206599999999998</v>
      </c>
    </row>
    <row r="133" spans="1:5" x14ac:dyDescent="0.3">
      <c r="A133">
        <v>0.17415800000000001</v>
      </c>
      <c r="B133">
        <v>4.3448000000000001E-2</v>
      </c>
      <c r="C133">
        <v>0.23583899999999999</v>
      </c>
      <c r="D133">
        <v>0.84080200000000005</v>
      </c>
      <c r="E133">
        <v>0.70190399999999997</v>
      </c>
    </row>
    <row r="134" spans="1:5" x14ac:dyDescent="0.3">
      <c r="A134">
        <v>0.95953900000000003</v>
      </c>
      <c r="B134">
        <v>0.53012400000000004</v>
      </c>
      <c r="C134">
        <v>0.716082</v>
      </c>
      <c r="D134">
        <v>0.74950499999999998</v>
      </c>
      <c r="E134">
        <v>0.85343999999999998</v>
      </c>
    </row>
    <row r="135" spans="1:5" x14ac:dyDescent="0.3">
      <c r="A135">
        <v>0.15448300000000001</v>
      </c>
      <c r="B135">
        <v>0.608352</v>
      </c>
      <c r="C135">
        <v>8.9033000000000001E-2</v>
      </c>
      <c r="D135">
        <v>0.842418</v>
      </c>
      <c r="E135">
        <v>0.102851</v>
      </c>
    </row>
    <row r="136" spans="1:5" x14ac:dyDescent="0.3">
      <c r="A136">
        <v>0.93446700000000005</v>
      </c>
      <c r="B136">
        <v>0.129055</v>
      </c>
      <c r="C136">
        <v>0.62037600000000004</v>
      </c>
      <c r="D136">
        <v>0.64134100000000005</v>
      </c>
      <c r="E136">
        <v>2.3602999999999999E-2</v>
      </c>
    </row>
    <row r="137" spans="1:5" x14ac:dyDescent="0.3">
      <c r="A137">
        <v>0.90003599999999995</v>
      </c>
      <c r="B137">
        <v>0.54996400000000001</v>
      </c>
      <c r="C137">
        <v>0.94831299999999996</v>
      </c>
      <c r="D137">
        <v>0.32556000000000002</v>
      </c>
      <c r="E137">
        <v>0.27283800000000002</v>
      </c>
    </row>
    <row r="138" spans="1:5" x14ac:dyDescent="0.3">
      <c r="A138">
        <v>0.631073</v>
      </c>
      <c r="B138">
        <v>0.75279399999999996</v>
      </c>
      <c r="C138">
        <v>0.48175000000000001</v>
      </c>
      <c r="D138">
        <v>0.14946599999999999</v>
      </c>
      <c r="E138">
        <v>0.89892000000000005</v>
      </c>
    </row>
    <row r="139" spans="1:5" x14ac:dyDescent="0.3">
      <c r="A139">
        <v>0.42421900000000001</v>
      </c>
      <c r="B139">
        <v>0.40930299999999997</v>
      </c>
      <c r="C139">
        <v>0.197576</v>
      </c>
      <c r="D139">
        <v>0.82580100000000001</v>
      </c>
      <c r="E139">
        <v>0.47601700000000002</v>
      </c>
    </row>
    <row r="140" spans="1:5" x14ac:dyDescent="0.3">
      <c r="A140">
        <v>0.29420200000000002</v>
      </c>
      <c r="B140">
        <v>0.38181999999999999</v>
      </c>
      <c r="C140">
        <v>0.10373599999999999</v>
      </c>
      <c r="D140">
        <v>0.54079900000000003</v>
      </c>
      <c r="E140">
        <v>0.54310599999999998</v>
      </c>
    </row>
    <row r="141" spans="1:5" x14ac:dyDescent="0.3">
      <c r="A141">
        <v>0.25634899999999999</v>
      </c>
      <c r="B141">
        <v>9.2511999999999997E-2</v>
      </c>
      <c r="C141">
        <v>0.22684199999999999</v>
      </c>
      <c r="D141">
        <v>6.2642000000000003E-2</v>
      </c>
      <c r="E141">
        <v>0.24515500000000001</v>
      </c>
    </row>
    <row r="142" spans="1:5" x14ac:dyDescent="0.3">
      <c r="A142">
        <v>6.1844999999999997E-2</v>
      </c>
      <c r="B142">
        <v>0.57872999999999997</v>
      </c>
      <c r="C142">
        <v>0.91242500000000004</v>
      </c>
      <c r="D142">
        <v>0.217446</v>
      </c>
      <c r="E142">
        <v>0.85949299999999995</v>
      </c>
    </row>
    <row r="143" spans="1:5" x14ac:dyDescent="0.3">
      <c r="A143">
        <v>0.95349700000000004</v>
      </c>
      <c r="B143">
        <v>0.76875700000000002</v>
      </c>
      <c r="C143">
        <v>0.943052</v>
      </c>
      <c r="D143">
        <v>0.91166499999999995</v>
      </c>
      <c r="E143">
        <v>0.25002200000000002</v>
      </c>
    </row>
    <row r="144" spans="1:5" x14ac:dyDescent="0.3">
      <c r="A144">
        <v>0.84212500000000001</v>
      </c>
      <c r="B144">
        <v>0.27715200000000001</v>
      </c>
      <c r="C144">
        <v>0.156001</v>
      </c>
      <c r="D144">
        <v>0.24992800000000001</v>
      </c>
      <c r="E144">
        <v>0.20804800000000001</v>
      </c>
    </row>
    <row r="145" spans="1:5" x14ac:dyDescent="0.3">
      <c r="A145">
        <v>0.336673</v>
      </c>
      <c r="B145">
        <v>0.93746700000000005</v>
      </c>
      <c r="C145">
        <v>4.4840000000000001E-3</v>
      </c>
      <c r="D145">
        <v>0.123211</v>
      </c>
      <c r="E145">
        <v>0.20002800000000001</v>
      </c>
    </row>
    <row r="146" spans="1:5" x14ac:dyDescent="0.3">
      <c r="A146">
        <v>0.24126</v>
      </c>
      <c r="B146">
        <v>0.71822299999999994</v>
      </c>
      <c r="C146">
        <v>0.91326700000000005</v>
      </c>
      <c r="D146">
        <v>0.24705199999999999</v>
      </c>
      <c r="E146">
        <v>0.17507300000000001</v>
      </c>
    </row>
    <row r="147" spans="1:5" x14ac:dyDescent="0.3">
      <c r="A147">
        <v>0.77427900000000005</v>
      </c>
      <c r="B147">
        <v>0.34500599999999998</v>
      </c>
      <c r="C147">
        <v>0.98551800000000001</v>
      </c>
      <c r="D147">
        <v>0.75010100000000002</v>
      </c>
      <c r="E147">
        <v>0.79885399999999995</v>
      </c>
    </row>
    <row r="148" spans="1:5" x14ac:dyDescent="0.3">
      <c r="A148">
        <v>0.96291899999999997</v>
      </c>
      <c r="B148">
        <v>0.62719000000000003</v>
      </c>
      <c r="C148">
        <v>0.12409199999999999</v>
      </c>
      <c r="D148">
        <v>0.92756300000000003</v>
      </c>
      <c r="E148">
        <v>0.55386800000000003</v>
      </c>
    </row>
    <row r="149" spans="1:5" x14ac:dyDescent="0.3">
      <c r="A149">
        <v>0.98482499999999995</v>
      </c>
      <c r="B149">
        <v>0.45416699999999999</v>
      </c>
      <c r="C149">
        <v>0.463619</v>
      </c>
      <c r="D149">
        <v>7.0988999999999997E-2</v>
      </c>
      <c r="E149">
        <v>0.63041100000000005</v>
      </c>
    </row>
    <row r="150" spans="1:5" x14ac:dyDescent="0.3">
      <c r="A150">
        <v>0.52441300000000002</v>
      </c>
      <c r="B150">
        <v>0.27615000000000001</v>
      </c>
      <c r="C150">
        <v>0.16141800000000001</v>
      </c>
      <c r="D150">
        <v>0.62109400000000003</v>
      </c>
      <c r="E150">
        <v>0.14992800000000001</v>
      </c>
    </row>
    <row r="151" spans="1:5" x14ac:dyDescent="0.3">
      <c r="A151">
        <v>0.74738800000000005</v>
      </c>
      <c r="B151">
        <v>0.40827799999999997</v>
      </c>
      <c r="C151">
        <v>0.99334</v>
      </c>
      <c r="D151">
        <v>0.96728899999999995</v>
      </c>
      <c r="E151">
        <v>0.322633</v>
      </c>
    </row>
    <row r="152" spans="1:5" x14ac:dyDescent="0.3">
      <c r="A152">
        <v>0.52636000000000005</v>
      </c>
      <c r="B152">
        <v>0.95503899999999997</v>
      </c>
      <c r="C152">
        <v>0.49700299999999997</v>
      </c>
      <c r="D152">
        <v>0.58307299999999995</v>
      </c>
      <c r="E152">
        <v>0.95281000000000005</v>
      </c>
    </row>
    <row r="153" spans="1:5" x14ac:dyDescent="0.3">
      <c r="A153">
        <v>0.72470999999999997</v>
      </c>
      <c r="B153">
        <v>0.12565200000000001</v>
      </c>
      <c r="C153">
        <v>0.28882200000000002</v>
      </c>
      <c r="D153">
        <v>0.39595200000000003</v>
      </c>
      <c r="E153">
        <v>0.364921</v>
      </c>
    </row>
    <row r="154" spans="1:5" x14ac:dyDescent="0.3">
      <c r="A154">
        <v>1.5150000000000001E-3</v>
      </c>
      <c r="B154">
        <v>0.37174099999999999</v>
      </c>
      <c r="C154">
        <v>0.99608300000000005</v>
      </c>
      <c r="D154">
        <v>0.25631700000000002</v>
      </c>
      <c r="E154">
        <v>0.69157599999999997</v>
      </c>
    </row>
    <row r="155" spans="1:5" x14ac:dyDescent="0.3">
      <c r="A155">
        <v>0.32613399999999998</v>
      </c>
      <c r="B155">
        <v>0.69105499999999997</v>
      </c>
      <c r="C155">
        <v>0.34176899999999999</v>
      </c>
      <c r="D155">
        <v>0.64973899999999996</v>
      </c>
      <c r="E155">
        <v>0.60474799999999995</v>
      </c>
    </row>
    <row r="156" spans="1:5" x14ac:dyDescent="0.3">
      <c r="A156">
        <v>0.67191900000000004</v>
      </c>
      <c r="B156">
        <v>0.76608900000000002</v>
      </c>
      <c r="C156">
        <v>0.91215000000000002</v>
      </c>
      <c r="D156">
        <v>0.84166200000000002</v>
      </c>
      <c r="E156">
        <v>0.84804000000000002</v>
      </c>
    </row>
    <row r="157" spans="1:5" x14ac:dyDescent="0.3">
      <c r="A157">
        <v>0.58043299999999998</v>
      </c>
      <c r="B157">
        <v>0.95515899999999998</v>
      </c>
      <c r="C157">
        <v>0.71346699999999996</v>
      </c>
      <c r="D157">
        <v>0.56156899999999998</v>
      </c>
      <c r="E157">
        <v>0.62339599999999995</v>
      </c>
    </row>
    <row r="158" spans="1:5" x14ac:dyDescent="0.3">
      <c r="A158">
        <v>0.48322599999999999</v>
      </c>
      <c r="B158">
        <v>0.93018800000000001</v>
      </c>
      <c r="C158">
        <v>0.73765800000000004</v>
      </c>
      <c r="D158">
        <v>0.101564</v>
      </c>
      <c r="E158">
        <v>0.10108200000000001</v>
      </c>
    </row>
    <row r="159" spans="1:5" x14ac:dyDescent="0.3">
      <c r="A159">
        <v>0.245419</v>
      </c>
      <c r="B159">
        <v>0.48200799999999999</v>
      </c>
      <c r="C159">
        <v>5.7506000000000002E-2</v>
      </c>
      <c r="D159">
        <v>0.59353500000000003</v>
      </c>
      <c r="E159">
        <v>6.4515000000000003E-2</v>
      </c>
    </row>
    <row r="160" spans="1:5" x14ac:dyDescent="0.3">
      <c r="A160">
        <v>2.1909000000000001E-2</v>
      </c>
      <c r="B160">
        <v>0.35699199999999998</v>
      </c>
      <c r="C160">
        <v>0.28039799999999998</v>
      </c>
      <c r="D160">
        <v>0.94111900000000004</v>
      </c>
      <c r="E160">
        <v>0.16083</v>
      </c>
    </row>
    <row r="161" spans="1:5" x14ac:dyDescent="0.3">
      <c r="A161">
        <v>9.7837999999999994E-2</v>
      </c>
      <c r="B161">
        <v>0.555365</v>
      </c>
      <c r="C161">
        <v>0.50189700000000004</v>
      </c>
      <c r="D161">
        <v>0.50234800000000002</v>
      </c>
      <c r="E161">
        <v>0.21585799999999999</v>
      </c>
    </row>
    <row r="162" spans="1:5" x14ac:dyDescent="0.3">
      <c r="A162">
        <v>0.56394100000000003</v>
      </c>
      <c r="B162">
        <v>0.99342600000000003</v>
      </c>
      <c r="C162">
        <v>0.74521199999999999</v>
      </c>
      <c r="D162">
        <v>0.72492900000000005</v>
      </c>
      <c r="E162">
        <v>0.67198500000000005</v>
      </c>
    </row>
    <row r="163" spans="1:5" x14ac:dyDescent="0.3">
      <c r="A163">
        <v>0.78239499999999995</v>
      </c>
      <c r="B163">
        <v>0.79482600000000003</v>
      </c>
      <c r="C163">
        <v>0.47347</v>
      </c>
      <c r="D163">
        <v>0.52311799999999997</v>
      </c>
      <c r="E163">
        <v>0.66181000000000001</v>
      </c>
    </row>
    <row r="164" spans="1:5" x14ac:dyDescent="0.3">
      <c r="A164">
        <v>0.43102099999999999</v>
      </c>
      <c r="B164">
        <v>0.21726899999999999</v>
      </c>
      <c r="C164">
        <v>0.99294000000000004</v>
      </c>
      <c r="D164">
        <v>4.4089000000000003E-2</v>
      </c>
      <c r="E164">
        <v>0.227025</v>
      </c>
    </row>
    <row r="165" spans="1:5" x14ac:dyDescent="0.3">
      <c r="A165">
        <v>0.85892100000000005</v>
      </c>
      <c r="B165">
        <v>0.79735699999999998</v>
      </c>
      <c r="C165">
        <v>0.958893</v>
      </c>
      <c r="D165">
        <v>6.2467000000000002E-2</v>
      </c>
      <c r="E165">
        <v>0.72921400000000003</v>
      </c>
    </row>
    <row r="166" spans="1:5" x14ac:dyDescent="0.3">
      <c r="A166">
        <v>0.35743900000000001</v>
      </c>
      <c r="B166">
        <v>0.72093499999999999</v>
      </c>
      <c r="C166">
        <v>0.551427</v>
      </c>
      <c r="D166">
        <v>0.817604</v>
      </c>
      <c r="E166">
        <v>8.5844000000000004E-2</v>
      </c>
    </row>
    <row r="167" spans="1:5" x14ac:dyDescent="0.3">
      <c r="A167">
        <v>0.444353</v>
      </c>
      <c r="B167">
        <v>0.49717800000000001</v>
      </c>
      <c r="C167">
        <v>8.949E-2</v>
      </c>
      <c r="D167">
        <v>0.60694800000000004</v>
      </c>
      <c r="E167">
        <v>0.12659100000000001</v>
      </c>
    </row>
    <row r="168" spans="1:5" x14ac:dyDescent="0.3">
      <c r="A168">
        <v>4.8522999999999997E-2</v>
      </c>
      <c r="B168">
        <v>0.48754700000000001</v>
      </c>
      <c r="C168">
        <v>0.30200500000000002</v>
      </c>
      <c r="D168">
        <v>0.64545399999999997</v>
      </c>
      <c r="E168">
        <v>0.61092800000000003</v>
      </c>
    </row>
    <row r="169" spans="1:5" x14ac:dyDescent="0.3">
      <c r="A169">
        <v>0.64261400000000002</v>
      </c>
      <c r="B169">
        <v>0.98500600000000005</v>
      </c>
      <c r="C169">
        <v>0.16384399999999999</v>
      </c>
      <c r="D169">
        <v>1.0522E-2</v>
      </c>
      <c r="E169">
        <v>0.69413199999999997</v>
      </c>
    </row>
    <row r="170" spans="1:5" x14ac:dyDescent="0.3">
      <c r="A170">
        <v>0.47965600000000003</v>
      </c>
      <c r="B170">
        <v>0.82924699999999996</v>
      </c>
      <c r="C170">
        <v>0.96741900000000003</v>
      </c>
      <c r="D170">
        <v>7.0283999999999999E-2</v>
      </c>
      <c r="E170">
        <v>8.9730000000000004E-2</v>
      </c>
    </row>
    <row r="171" spans="1:5" x14ac:dyDescent="0.3">
      <c r="A171">
        <v>0.78278499999999995</v>
      </c>
      <c r="B171">
        <v>4.4295000000000001E-2</v>
      </c>
      <c r="C171">
        <v>0.50760400000000006</v>
      </c>
      <c r="D171">
        <v>0.21185699999999999</v>
      </c>
      <c r="E171">
        <v>0.52143399999999995</v>
      </c>
    </row>
    <row r="172" spans="1:5" x14ac:dyDescent="0.3">
      <c r="A172">
        <v>2.5004999999999999E-2</v>
      </c>
      <c r="B172">
        <v>7.8190999999999997E-2</v>
      </c>
      <c r="C172">
        <v>0.99416599999999999</v>
      </c>
      <c r="D172">
        <v>0.94580500000000001</v>
      </c>
      <c r="E172">
        <v>0.43920399999999998</v>
      </c>
    </row>
    <row r="173" spans="1:5" x14ac:dyDescent="0.3">
      <c r="A173">
        <v>0.59486799999999995</v>
      </c>
      <c r="B173">
        <v>0.87747799999999998</v>
      </c>
      <c r="C173">
        <v>0.70308499999999996</v>
      </c>
      <c r="D173">
        <v>0.71510700000000005</v>
      </c>
      <c r="E173">
        <v>0.13092599999999999</v>
      </c>
    </row>
    <row r="174" spans="1:5" x14ac:dyDescent="0.3">
      <c r="A174">
        <v>3.9701E-2</v>
      </c>
      <c r="B174">
        <v>0.48978899999999997</v>
      </c>
      <c r="C174">
        <v>0.69415700000000002</v>
      </c>
      <c r="D174">
        <v>0.94704900000000003</v>
      </c>
      <c r="E174">
        <v>0.63161100000000003</v>
      </c>
    </row>
    <row r="175" spans="1:5" x14ac:dyDescent="0.3">
      <c r="A175">
        <v>0.44546999999999998</v>
      </c>
      <c r="B175">
        <v>9.3714000000000006E-2</v>
      </c>
      <c r="C175">
        <v>0.23677400000000001</v>
      </c>
      <c r="D175">
        <v>0.33150000000000002</v>
      </c>
      <c r="E175">
        <v>0.28576600000000002</v>
      </c>
    </row>
    <row r="176" spans="1:5" x14ac:dyDescent="0.3">
      <c r="A176">
        <v>0.44045899999999999</v>
      </c>
      <c r="B176">
        <v>0.992255</v>
      </c>
      <c r="C176">
        <v>0.20324</v>
      </c>
      <c r="D176">
        <v>0.58480299999999996</v>
      </c>
      <c r="E176">
        <v>0.53082799999999997</v>
      </c>
    </row>
    <row r="177" spans="1:5" x14ac:dyDescent="0.3">
      <c r="A177">
        <v>0.25451200000000002</v>
      </c>
      <c r="B177">
        <v>0.301616</v>
      </c>
      <c r="C177">
        <v>0.91200499999999995</v>
      </c>
      <c r="D177">
        <v>0.64317999999999997</v>
      </c>
      <c r="E177">
        <v>0.71915200000000001</v>
      </c>
    </row>
    <row r="178" spans="1:5" x14ac:dyDescent="0.3">
      <c r="A178">
        <v>0.75530299999999995</v>
      </c>
      <c r="B178">
        <v>0.77549199999999996</v>
      </c>
      <c r="C178">
        <v>0.468082</v>
      </c>
      <c r="D178">
        <v>0.874444</v>
      </c>
      <c r="E178">
        <v>0.63054100000000002</v>
      </c>
    </row>
    <row r="179" spans="1:5" x14ac:dyDescent="0.3">
      <c r="A179">
        <v>0.85900399999999999</v>
      </c>
      <c r="B179">
        <v>0.82590799999999998</v>
      </c>
      <c r="C179">
        <v>0.55699299999999996</v>
      </c>
      <c r="D179">
        <v>0.19742499999999999</v>
      </c>
      <c r="E179">
        <v>0.39658199999999999</v>
      </c>
    </row>
    <row r="180" spans="1:5" x14ac:dyDescent="0.3">
      <c r="A180">
        <v>0.95988200000000001</v>
      </c>
      <c r="B180">
        <v>0.34376800000000002</v>
      </c>
      <c r="C180">
        <v>0.276148</v>
      </c>
      <c r="D180">
        <v>0.91773899999999997</v>
      </c>
      <c r="E180">
        <v>0.54348600000000002</v>
      </c>
    </row>
    <row r="181" spans="1:5" x14ac:dyDescent="0.3">
      <c r="A181">
        <v>0.68086100000000005</v>
      </c>
      <c r="B181">
        <v>0.111053</v>
      </c>
      <c r="C181">
        <v>4.4208999999999998E-2</v>
      </c>
      <c r="D181">
        <v>0.37256699999999998</v>
      </c>
      <c r="E181">
        <v>0.503583</v>
      </c>
    </row>
    <row r="182" spans="1:5" x14ac:dyDescent="0.3">
      <c r="A182">
        <v>0.32785700000000001</v>
      </c>
      <c r="B182">
        <v>0.78173199999999998</v>
      </c>
      <c r="C182">
        <v>1.1351999999999999E-2</v>
      </c>
      <c r="D182">
        <v>0.48426400000000003</v>
      </c>
      <c r="E182">
        <v>0.341113</v>
      </c>
    </row>
    <row r="183" spans="1:5" x14ac:dyDescent="0.3">
      <c r="A183">
        <v>0.35578399999999999</v>
      </c>
      <c r="B183">
        <v>0.76649100000000003</v>
      </c>
      <c r="C183">
        <v>0.77054699999999998</v>
      </c>
      <c r="D183">
        <v>0.34769299999999997</v>
      </c>
      <c r="E183">
        <v>0.90454900000000005</v>
      </c>
    </row>
    <row r="184" spans="1:5" x14ac:dyDescent="0.3">
      <c r="A184">
        <v>0.87148499999999995</v>
      </c>
      <c r="B184">
        <v>0.84030700000000003</v>
      </c>
      <c r="C184">
        <v>0.80467900000000003</v>
      </c>
      <c r="D184">
        <v>0.291657</v>
      </c>
      <c r="E184">
        <v>0.376415</v>
      </c>
    </row>
    <row r="185" spans="1:5" x14ac:dyDescent="0.3">
      <c r="A185">
        <v>0.812079</v>
      </c>
      <c r="B185">
        <v>0.99181900000000001</v>
      </c>
      <c r="C185">
        <v>0.56392399999999998</v>
      </c>
      <c r="D185">
        <v>0.19037699999999999</v>
      </c>
      <c r="E185">
        <v>0.32352300000000001</v>
      </c>
    </row>
    <row r="186" spans="1:5" x14ac:dyDescent="0.3">
      <c r="A186">
        <v>0.85505699999999996</v>
      </c>
      <c r="B186">
        <v>8.6518999999999999E-2</v>
      </c>
      <c r="C186">
        <v>0.15526200000000001</v>
      </c>
      <c r="D186">
        <v>0.466918</v>
      </c>
      <c r="E186">
        <v>0.71114500000000003</v>
      </c>
    </row>
    <row r="187" spans="1:5" x14ac:dyDescent="0.3">
      <c r="A187">
        <v>5.6530999999999998E-2</v>
      </c>
      <c r="B187">
        <v>0.181175</v>
      </c>
      <c r="C187">
        <v>0.86424599999999996</v>
      </c>
      <c r="D187">
        <v>0.54905499999999996</v>
      </c>
      <c r="E187">
        <v>0.33806700000000001</v>
      </c>
    </row>
    <row r="188" spans="1:5" x14ac:dyDescent="0.3">
      <c r="A188">
        <v>0.22992499999999999</v>
      </c>
      <c r="B188">
        <v>3.7299999999999998E-3</v>
      </c>
      <c r="C188">
        <v>0.29914499999999999</v>
      </c>
      <c r="D188">
        <v>0.20480100000000001</v>
      </c>
      <c r="E188">
        <v>0.23702799999999999</v>
      </c>
    </row>
    <row r="189" spans="1:5" x14ac:dyDescent="0.3">
      <c r="A189">
        <v>0.67125199999999996</v>
      </c>
      <c r="B189">
        <v>0.75420500000000001</v>
      </c>
      <c r="C189">
        <v>0.13642199999999999</v>
      </c>
      <c r="D189">
        <v>0.60821499999999995</v>
      </c>
      <c r="E189">
        <v>0.49463000000000001</v>
      </c>
    </row>
    <row r="190" spans="1:5" x14ac:dyDescent="0.3">
      <c r="A190">
        <v>0.30296099999999998</v>
      </c>
      <c r="B190">
        <v>0.96146100000000001</v>
      </c>
      <c r="C190">
        <v>0.77038399999999996</v>
      </c>
      <c r="D190">
        <v>0.84799500000000005</v>
      </c>
      <c r="E190">
        <v>0.24066000000000001</v>
      </c>
    </row>
    <row r="191" spans="1:5" x14ac:dyDescent="0.3">
      <c r="A191">
        <v>0.61501600000000001</v>
      </c>
      <c r="B191">
        <v>0.82654899999999998</v>
      </c>
      <c r="C191">
        <v>0.40198800000000001</v>
      </c>
      <c r="D191">
        <v>0.66056000000000004</v>
      </c>
      <c r="E191">
        <v>0.230682</v>
      </c>
    </row>
    <row r="192" spans="1:5" x14ac:dyDescent="0.3">
      <c r="A192">
        <v>0.38103300000000001</v>
      </c>
      <c r="B192">
        <v>0.325629</v>
      </c>
      <c r="C192">
        <v>0.52111799999999997</v>
      </c>
      <c r="D192">
        <v>0.76534000000000002</v>
      </c>
      <c r="E192">
        <v>0.54120699999999999</v>
      </c>
    </row>
    <row r="193" spans="1:5" x14ac:dyDescent="0.3">
      <c r="A193">
        <v>0.82405499999999998</v>
      </c>
      <c r="B193">
        <v>5.6049999999999997E-3</v>
      </c>
      <c r="C193">
        <v>0.105213</v>
      </c>
      <c r="D193">
        <v>0.67583499999999996</v>
      </c>
      <c r="E193">
        <v>0.34526600000000002</v>
      </c>
    </row>
    <row r="194" spans="1:5" x14ac:dyDescent="0.3">
      <c r="A194">
        <v>0.49072700000000002</v>
      </c>
      <c r="B194">
        <v>0.55245299999999997</v>
      </c>
      <c r="C194">
        <v>0.78047</v>
      </c>
      <c r="D194">
        <v>0.34108500000000003</v>
      </c>
      <c r="E194">
        <v>0.73475699999999999</v>
      </c>
    </row>
    <row r="195" spans="1:5" x14ac:dyDescent="0.3">
      <c r="A195">
        <v>0.89271299999999998</v>
      </c>
      <c r="B195">
        <v>8.7878999999999999E-2</v>
      </c>
      <c r="C195">
        <v>0.85902400000000001</v>
      </c>
      <c r="D195">
        <v>0.57324600000000003</v>
      </c>
      <c r="E195">
        <v>8.7336999999999998E-2</v>
      </c>
    </row>
    <row r="196" spans="1:5" x14ac:dyDescent="0.3">
      <c r="A196">
        <v>0.68240800000000001</v>
      </c>
      <c r="B196">
        <v>0.39110499999999998</v>
      </c>
      <c r="C196">
        <v>0.85829299999999997</v>
      </c>
      <c r="D196">
        <v>0.87902400000000003</v>
      </c>
      <c r="E196">
        <v>0.28404699999999999</v>
      </c>
    </row>
    <row r="197" spans="1:5" x14ac:dyDescent="0.3">
      <c r="A197">
        <v>0.92720100000000005</v>
      </c>
      <c r="B197">
        <v>0.15833800000000001</v>
      </c>
      <c r="C197">
        <v>0.72064799999999996</v>
      </c>
      <c r="D197">
        <v>0.99238800000000005</v>
      </c>
      <c r="E197">
        <v>0.57893499999999998</v>
      </c>
    </row>
    <row r="198" spans="1:5" x14ac:dyDescent="0.3">
      <c r="A198">
        <v>0.31128299999999998</v>
      </c>
      <c r="B198">
        <v>0.10734299999999999</v>
      </c>
      <c r="C198">
        <v>0.20107900000000001</v>
      </c>
      <c r="D198">
        <v>9.6178E-2</v>
      </c>
      <c r="E198">
        <v>0.85792400000000002</v>
      </c>
    </row>
    <row r="199" spans="1:5" x14ac:dyDescent="0.3">
      <c r="A199">
        <v>0.93824399999999997</v>
      </c>
      <c r="B199">
        <v>0.43569099999999999</v>
      </c>
      <c r="C199">
        <v>0.50810900000000003</v>
      </c>
      <c r="D199">
        <v>0.43643599999999999</v>
      </c>
      <c r="E199">
        <v>0.45563300000000001</v>
      </c>
    </row>
    <row r="200" spans="1:5" x14ac:dyDescent="0.3">
      <c r="A200">
        <v>0.99756100000000003</v>
      </c>
      <c r="B200">
        <v>8.8041999999999995E-2</v>
      </c>
      <c r="C200">
        <v>3.5059E-2</v>
      </c>
      <c r="D200">
        <v>0.98063599999999995</v>
      </c>
      <c r="E200">
        <v>0.53478700000000001</v>
      </c>
    </row>
    <row r="201" spans="1:5" x14ac:dyDescent="0.3">
      <c r="A201">
        <v>0.32755000000000001</v>
      </c>
      <c r="B201">
        <v>0.107156</v>
      </c>
      <c r="C201">
        <v>0.30249900000000002</v>
      </c>
      <c r="D201">
        <v>0.80974500000000005</v>
      </c>
      <c r="E201">
        <v>0.70666399999999996</v>
      </c>
    </row>
    <row r="202" spans="1:5" x14ac:dyDescent="0.3">
      <c r="A202">
        <v>0.362512</v>
      </c>
      <c r="B202">
        <v>0.19878899999999999</v>
      </c>
      <c r="C202">
        <v>0.94584699999999999</v>
      </c>
      <c r="D202">
        <v>0.91947500000000004</v>
      </c>
      <c r="E202">
        <v>8.2549999999999998E-2</v>
      </c>
    </row>
    <row r="203" spans="1:5" x14ac:dyDescent="0.3">
      <c r="A203">
        <v>0.80517399999999995</v>
      </c>
      <c r="B203">
        <v>5.8409999999999997E-2</v>
      </c>
      <c r="C203">
        <v>0.55529099999999998</v>
      </c>
      <c r="D203">
        <v>0.67786299999999999</v>
      </c>
      <c r="E203">
        <v>0.73189400000000004</v>
      </c>
    </row>
    <row r="204" spans="1:5" x14ac:dyDescent="0.3">
      <c r="A204">
        <v>0.18823599999999999</v>
      </c>
      <c r="B204">
        <v>0.74362600000000001</v>
      </c>
      <c r="C204">
        <v>0.28814299999999998</v>
      </c>
      <c r="D204">
        <v>0.26325399999999999</v>
      </c>
      <c r="E204">
        <v>0.446988</v>
      </c>
    </row>
    <row r="205" spans="1:5" x14ac:dyDescent="0.3">
      <c r="A205">
        <v>0.61661900000000003</v>
      </c>
      <c r="B205">
        <v>0.77524899999999997</v>
      </c>
      <c r="C205">
        <v>0.10824</v>
      </c>
      <c r="D205">
        <v>0.88872600000000002</v>
      </c>
      <c r="E205">
        <v>0.99077199999999999</v>
      </c>
    </row>
    <row r="206" spans="1:5" x14ac:dyDescent="0.3">
      <c r="A206">
        <v>0.123099</v>
      </c>
      <c r="B206">
        <v>0.78944700000000001</v>
      </c>
      <c r="C206">
        <v>0.38888699999999998</v>
      </c>
      <c r="D206">
        <v>0.48564200000000002</v>
      </c>
      <c r="E206">
        <v>0.93489699999999998</v>
      </c>
    </row>
    <row r="207" spans="1:5" x14ac:dyDescent="0.3">
      <c r="A207">
        <v>0.220946</v>
      </c>
      <c r="B207">
        <v>1.2558E-2</v>
      </c>
      <c r="C207">
        <v>0.81277900000000003</v>
      </c>
      <c r="D207">
        <v>0.50249900000000003</v>
      </c>
      <c r="E207">
        <v>0.98257700000000003</v>
      </c>
    </row>
    <row r="208" spans="1:5" x14ac:dyDescent="0.3">
      <c r="A208">
        <v>0.54100700000000002</v>
      </c>
      <c r="B208">
        <v>0.34572799999999998</v>
      </c>
      <c r="C208">
        <v>0.99110299999999996</v>
      </c>
      <c r="D208">
        <v>0.23452600000000001</v>
      </c>
      <c r="E208">
        <v>0.85622299999999996</v>
      </c>
    </row>
    <row r="209" spans="1:5" x14ac:dyDescent="0.3">
      <c r="A209">
        <v>0.30006100000000002</v>
      </c>
      <c r="B209">
        <v>0.24801899999999999</v>
      </c>
      <c r="C209">
        <v>0.495728</v>
      </c>
      <c r="D209">
        <v>0.31667200000000001</v>
      </c>
      <c r="E209">
        <v>0.73524500000000004</v>
      </c>
    </row>
    <row r="210" spans="1:5" x14ac:dyDescent="0.3">
      <c r="A210">
        <v>0.26188699999999998</v>
      </c>
      <c r="B210">
        <v>0.44550299999999998</v>
      </c>
      <c r="C210">
        <v>0.49714000000000003</v>
      </c>
      <c r="D210">
        <v>0.44162499999999999</v>
      </c>
      <c r="E210">
        <v>0.48894399999999999</v>
      </c>
    </row>
    <row r="211" spans="1:5" x14ac:dyDescent="0.3">
      <c r="A211">
        <v>0.96698600000000001</v>
      </c>
      <c r="B211">
        <v>0.44988699999999998</v>
      </c>
      <c r="C211">
        <v>0.37320999999999999</v>
      </c>
      <c r="D211">
        <v>0.65695599999999998</v>
      </c>
      <c r="E211">
        <v>0.66428100000000001</v>
      </c>
    </row>
    <row r="212" spans="1:5" x14ac:dyDescent="0.3">
      <c r="A212">
        <v>0.47637800000000002</v>
      </c>
      <c r="B212">
        <v>0.42597499999999999</v>
      </c>
      <c r="C212">
        <v>0.156889</v>
      </c>
      <c r="D212">
        <v>2.5121000000000001E-2</v>
      </c>
      <c r="E212">
        <v>0.67042500000000005</v>
      </c>
    </row>
    <row r="213" spans="1:5" x14ac:dyDescent="0.3">
      <c r="A213">
        <v>0.42756899999999998</v>
      </c>
      <c r="B213">
        <v>0.67743399999999998</v>
      </c>
      <c r="C213">
        <v>0.16691700000000001</v>
      </c>
      <c r="D213">
        <v>0.24291699999999999</v>
      </c>
      <c r="E213">
        <v>0.73806700000000003</v>
      </c>
    </row>
    <row r="214" spans="1:5" x14ac:dyDescent="0.3">
      <c r="A214">
        <v>0.61450899999999997</v>
      </c>
      <c r="B214">
        <v>0.85495299999999996</v>
      </c>
      <c r="C214">
        <v>0.73020300000000005</v>
      </c>
      <c r="D214">
        <v>5.6180000000000001E-2</v>
      </c>
      <c r="E214">
        <v>0.341949</v>
      </c>
    </row>
    <row r="215" spans="1:5" x14ac:dyDescent="0.3">
      <c r="A215">
        <v>0.616147</v>
      </c>
      <c r="B215">
        <v>0.102164</v>
      </c>
      <c r="C215">
        <v>5.2451999999999999E-2</v>
      </c>
      <c r="D215">
        <v>0.45943800000000001</v>
      </c>
      <c r="E215">
        <v>0.191382</v>
      </c>
    </row>
    <row r="216" spans="1:5" x14ac:dyDescent="0.3">
      <c r="A216">
        <v>9.3945000000000001E-2</v>
      </c>
      <c r="B216">
        <v>0.339175</v>
      </c>
      <c r="C216">
        <v>0.66387399999999996</v>
      </c>
      <c r="D216">
        <v>0.58073799999999998</v>
      </c>
      <c r="E216">
        <v>0.65241300000000002</v>
      </c>
    </row>
    <row r="217" spans="1:5" x14ac:dyDescent="0.3">
      <c r="A217">
        <v>0.88088200000000005</v>
      </c>
      <c r="B217">
        <v>0.54295700000000002</v>
      </c>
      <c r="C217">
        <v>0.516096</v>
      </c>
      <c r="D217">
        <v>0.81544799999999995</v>
      </c>
      <c r="E217">
        <v>0.45384400000000003</v>
      </c>
    </row>
    <row r="218" spans="1:5" x14ac:dyDescent="0.3">
      <c r="A218">
        <v>5.9644000000000003E-2</v>
      </c>
      <c r="B218">
        <v>0.15734100000000001</v>
      </c>
      <c r="C218">
        <v>0.184174</v>
      </c>
      <c r="D218">
        <v>0.51487899999999998</v>
      </c>
      <c r="E218">
        <v>0.85105900000000001</v>
      </c>
    </row>
    <row r="219" spans="1:5" x14ac:dyDescent="0.3">
      <c r="A219">
        <v>0.196159</v>
      </c>
      <c r="B219">
        <v>0.72594099999999995</v>
      </c>
      <c r="C219">
        <v>0.143872</v>
      </c>
      <c r="D219">
        <v>0.161248</v>
      </c>
      <c r="E219">
        <v>0.326955</v>
      </c>
    </row>
    <row r="220" spans="1:5" x14ac:dyDescent="0.3">
      <c r="A220">
        <v>0.22786300000000001</v>
      </c>
      <c r="B220">
        <v>0.72132799999999997</v>
      </c>
      <c r="C220">
        <v>0.53744700000000001</v>
      </c>
      <c r="D220">
        <v>0.79605800000000004</v>
      </c>
      <c r="E220">
        <v>0.91601399999999999</v>
      </c>
    </row>
    <row r="221" spans="1:5" x14ac:dyDescent="0.3">
      <c r="A221">
        <v>0.81421600000000005</v>
      </c>
      <c r="B221">
        <v>0.189719</v>
      </c>
      <c r="C221">
        <v>0.68960600000000005</v>
      </c>
      <c r="D221">
        <v>0.14546600000000001</v>
      </c>
      <c r="E221">
        <v>0.38614900000000002</v>
      </c>
    </row>
    <row r="222" spans="1:5" x14ac:dyDescent="0.3">
      <c r="A222">
        <v>0.43716699999999997</v>
      </c>
      <c r="B222">
        <v>0.80294500000000002</v>
      </c>
      <c r="C222">
        <v>0.71299299999999999</v>
      </c>
      <c r="D222">
        <v>2.3355999999999998E-2</v>
      </c>
      <c r="E222">
        <v>0.48987399999999998</v>
      </c>
    </row>
    <row r="223" spans="1:5" x14ac:dyDescent="0.3">
      <c r="A223">
        <v>8.1880999999999995E-2</v>
      </c>
      <c r="B223">
        <v>0.87434400000000001</v>
      </c>
      <c r="C223">
        <v>0.87329599999999996</v>
      </c>
      <c r="D223">
        <v>0.25393900000000003</v>
      </c>
      <c r="E223">
        <v>0.96952899999999997</v>
      </c>
    </row>
    <row r="224" spans="1:5" x14ac:dyDescent="0.3">
      <c r="A224">
        <v>0.53125999999999995</v>
      </c>
      <c r="B224">
        <v>0.42510199999999998</v>
      </c>
      <c r="C224">
        <v>0.19353300000000001</v>
      </c>
      <c r="D224">
        <v>0.237287</v>
      </c>
      <c r="E224">
        <v>0.84460999999999997</v>
      </c>
    </row>
    <row r="225" spans="1:5" x14ac:dyDescent="0.3">
      <c r="A225">
        <v>0.30785800000000002</v>
      </c>
      <c r="B225">
        <v>0.47944399999999998</v>
      </c>
      <c r="C225">
        <v>0.29742200000000002</v>
      </c>
      <c r="D225">
        <v>0.86377700000000002</v>
      </c>
      <c r="E225">
        <v>0.60052300000000003</v>
      </c>
    </row>
    <row r="226" spans="1:5" x14ac:dyDescent="0.3">
      <c r="A226">
        <v>0.30883500000000003</v>
      </c>
      <c r="B226">
        <v>0.68654000000000004</v>
      </c>
      <c r="C226">
        <v>0.34017500000000001</v>
      </c>
      <c r="D226">
        <v>0.59737700000000005</v>
      </c>
      <c r="E226">
        <v>0.20696999999999999</v>
      </c>
    </row>
    <row r="227" spans="1:5" x14ac:dyDescent="0.3">
      <c r="A227">
        <v>0.86823499999999998</v>
      </c>
      <c r="B227">
        <v>0.78277600000000003</v>
      </c>
      <c r="C227">
        <v>0.47550999999999999</v>
      </c>
      <c r="D227">
        <v>0.60670500000000005</v>
      </c>
      <c r="E227">
        <v>0.44980599999999998</v>
      </c>
    </row>
    <row r="228" spans="1:5" x14ac:dyDescent="0.3">
      <c r="A228">
        <v>7.5649999999999995E-2</v>
      </c>
      <c r="B228">
        <v>0.18615399999999999</v>
      </c>
      <c r="C228">
        <v>0.30252299999999999</v>
      </c>
      <c r="D228">
        <v>0.48000799999999999</v>
      </c>
      <c r="E228">
        <v>0.42553200000000002</v>
      </c>
    </row>
    <row r="229" spans="1:5" x14ac:dyDescent="0.3">
      <c r="A229">
        <v>0.52092400000000005</v>
      </c>
      <c r="B229">
        <v>0.41677999999999998</v>
      </c>
      <c r="C229">
        <v>0.53742000000000001</v>
      </c>
      <c r="D229">
        <v>0.37667699999999998</v>
      </c>
      <c r="E229">
        <v>0.39338200000000001</v>
      </c>
    </row>
    <row r="230" spans="1:5" x14ac:dyDescent="0.3">
      <c r="A230">
        <v>0.58823300000000001</v>
      </c>
      <c r="B230">
        <v>0.89759900000000004</v>
      </c>
      <c r="C230">
        <v>1.0828000000000001E-2</v>
      </c>
      <c r="D230">
        <v>0.68076800000000004</v>
      </c>
      <c r="E230">
        <v>0.36460599999999999</v>
      </c>
    </row>
    <row r="231" spans="1:5" x14ac:dyDescent="0.3">
      <c r="A231">
        <v>0.55300300000000002</v>
      </c>
      <c r="B231">
        <v>0.230568</v>
      </c>
      <c r="C231">
        <v>0.79592499999999999</v>
      </c>
      <c r="D231">
        <v>0.40529500000000002</v>
      </c>
      <c r="E231">
        <v>0.50923600000000002</v>
      </c>
    </row>
    <row r="232" spans="1:5" x14ac:dyDescent="0.3">
      <c r="A232">
        <v>0.23580799999999999</v>
      </c>
      <c r="B232">
        <v>0.852796</v>
      </c>
      <c r="C232">
        <v>0.91174599999999995</v>
      </c>
      <c r="D232">
        <v>0.99143499999999996</v>
      </c>
      <c r="E232">
        <v>0.83644200000000002</v>
      </c>
    </row>
    <row r="233" spans="1:5" x14ac:dyDescent="0.3">
      <c r="A233">
        <v>6.8057999999999994E-2</v>
      </c>
      <c r="B233">
        <v>0.72765599999999997</v>
      </c>
      <c r="C233">
        <v>0.78184200000000004</v>
      </c>
      <c r="D233">
        <v>0.12576200000000001</v>
      </c>
      <c r="E233">
        <v>0.19491600000000001</v>
      </c>
    </row>
    <row r="234" spans="1:5" x14ac:dyDescent="0.3">
      <c r="A234">
        <v>0.79407000000000005</v>
      </c>
      <c r="B234">
        <v>0.67094200000000004</v>
      </c>
      <c r="C234">
        <v>0.323903</v>
      </c>
      <c r="D234">
        <v>0.70195300000000005</v>
      </c>
      <c r="E234">
        <v>0.330735</v>
      </c>
    </row>
    <row r="235" spans="1:5" x14ac:dyDescent="0.3">
      <c r="A235">
        <v>0.98313799999999996</v>
      </c>
      <c r="B235">
        <v>0.46221699999999999</v>
      </c>
      <c r="C235">
        <v>0.98863199999999996</v>
      </c>
      <c r="D235">
        <v>0.76793699999999998</v>
      </c>
      <c r="E235">
        <v>0.58478399999999997</v>
      </c>
    </row>
    <row r="236" spans="1:5" x14ac:dyDescent="0.3">
      <c r="A236">
        <v>0.630185</v>
      </c>
      <c r="B236">
        <v>0.164184</v>
      </c>
      <c r="C236">
        <v>0.81563600000000003</v>
      </c>
      <c r="D236">
        <v>1.9162999999999999E-2</v>
      </c>
      <c r="E236">
        <v>0.68726100000000001</v>
      </c>
    </row>
    <row r="237" spans="1:5" x14ac:dyDescent="0.3">
      <c r="A237">
        <v>0.74807999999999997</v>
      </c>
      <c r="B237">
        <v>0.53516399999999997</v>
      </c>
      <c r="C237">
        <v>0.100884</v>
      </c>
      <c r="D237">
        <v>0.135577</v>
      </c>
      <c r="E237">
        <v>0.478939</v>
      </c>
    </row>
    <row r="238" spans="1:5" x14ac:dyDescent="0.3">
      <c r="A238">
        <v>0.560137</v>
      </c>
      <c r="B238">
        <v>6.1240000000000003E-2</v>
      </c>
      <c r="C238">
        <v>0.85687999999999998</v>
      </c>
      <c r="D238">
        <v>0.80121900000000001</v>
      </c>
      <c r="E238">
        <v>0.20865</v>
      </c>
    </row>
    <row r="239" spans="1:5" x14ac:dyDescent="0.3">
      <c r="A239">
        <v>0.58208700000000002</v>
      </c>
      <c r="B239">
        <v>0.46305600000000002</v>
      </c>
      <c r="C239">
        <v>0.80701599999999996</v>
      </c>
      <c r="D239">
        <v>0.34673799999999999</v>
      </c>
      <c r="E239">
        <v>9.5379999999999996E-3</v>
      </c>
    </row>
    <row r="240" spans="1:5" x14ac:dyDescent="0.3">
      <c r="A240">
        <v>0.492782</v>
      </c>
      <c r="B240">
        <v>0.74663000000000002</v>
      </c>
      <c r="C240">
        <v>0.89172499999999999</v>
      </c>
      <c r="D240">
        <v>0.34023500000000001</v>
      </c>
      <c r="E240">
        <v>0.55785899999999999</v>
      </c>
    </row>
    <row r="241" spans="1:5" x14ac:dyDescent="0.3">
      <c r="A241">
        <v>0.19037399999999999</v>
      </c>
      <c r="B241">
        <v>0.63782499999999998</v>
      </c>
      <c r="C241">
        <v>0.25484800000000002</v>
      </c>
      <c r="D241">
        <v>0.85968199999999995</v>
      </c>
      <c r="E241">
        <v>0.138959</v>
      </c>
    </row>
    <row r="242" spans="1:5" x14ac:dyDescent="0.3">
      <c r="A242">
        <v>0.23560900000000001</v>
      </c>
      <c r="B242">
        <v>0.51561299999999999</v>
      </c>
      <c r="C242">
        <v>0.47811100000000001</v>
      </c>
      <c r="D242">
        <v>0.65647500000000003</v>
      </c>
      <c r="E242">
        <v>0.62620299999999995</v>
      </c>
    </row>
    <row r="243" spans="1:5" x14ac:dyDescent="0.3">
      <c r="A243">
        <v>0.40892899999999999</v>
      </c>
      <c r="B243">
        <v>0.60546299999999997</v>
      </c>
      <c r="C243">
        <v>0.91037500000000005</v>
      </c>
      <c r="D243">
        <v>0.65033399999999997</v>
      </c>
      <c r="E243">
        <v>9.3933000000000003E-2</v>
      </c>
    </row>
    <row r="244" spans="1:5" x14ac:dyDescent="0.3">
      <c r="A244">
        <v>0.58313199999999998</v>
      </c>
      <c r="B244">
        <v>0.59307600000000005</v>
      </c>
      <c r="C244">
        <v>0.96683300000000005</v>
      </c>
      <c r="D244">
        <v>0.16261999999999999</v>
      </c>
      <c r="E244">
        <v>0.12686</v>
      </c>
    </row>
    <row r="245" spans="1:5" x14ac:dyDescent="0.3">
      <c r="A245">
        <v>0.19831799999999999</v>
      </c>
      <c r="B245">
        <v>4.5102999999999997E-2</v>
      </c>
      <c r="C245">
        <v>0.63051199999999996</v>
      </c>
      <c r="D245">
        <v>0.93466499999999997</v>
      </c>
      <c r="E245">
        <v>0.82738100000000003</v>
      </c>
    </row>
    <row r="246" spans="1:5" x14ac:dyDescent="0.3">
      <c r="A246">
        <v>0.21482899999999999</v>
      </c>
      <c r="B246">
        <v>0.69857999999999998</v>
      </c>
      <c r="C246">
        <v>0.89099899999999999</v>
      </c>
      <c r="D246">
        <v>0.80324600000000002</v>
      </c>
      <c r="E246">
        <v>0.72003600000000001</v>
      </c>
    </row>
    <row r="247" spans="1:5" x14ac:dyDescent="0.3">
      <c r="A247">
        <v>0.61996399999999996</v>
      </c>
      <c r="B247">
        <v>0.24082100000000001</v>
      </c>
      <c r="C247">
        <v>7.3502999999999999E-2</v>
      </c>
      <c r="D247">
        <v>9.8417000000000004E-2</v>
      </c>
      <c r="E247">
        <v>0.64849999999999997</v>
      </c>
    </row>
    <row r="248" spans="1:5" x14ac:dyDescent="0.3">
      <c r="A248">
        <v>0.14918799999999999</v>
      </c>
      <c r="B248">
        <v>0.33673399999999998</v>
      </c>
      <c r="C248">
        <v>0.201269</v>
      </c>
      <c r="D248">
        <v>6.2736E-2</v>
      </c>
      <c r="E248">
        <v>0.53300599999999998</v>
      </c>
    </row>
    <row r="249" spans="1:5" x14ac:dyDescent="0.3">
      <c r="A249">
        <v>0.56545199999999995</v>
      </c>
      <c r="B249">
        <v>0.93754499999999996</v>
      </c>
      <c r="C249">
        <v>0.56610000000000005</v>
      </c>
      <c r="D249">
        <v>0.283688</v>
      </c>
      <c r="E249">
        <v>0.810975</v>
      </c>
    </row>
    <row r="250" spans="1:5" x14ac:dyDescent="0.3">
      <c r="A250">
        <v>0.71316999999999997</v>
      </c>
      <c r="B250">
        <v>0.87952699999999995</v>
      </c>
      <c r="C250">
        <v>0.39553899999999997</v>
      </c>
      <c r="D250">
        <v>0.72924999999999995</v>
      </c>
      <c r="E250">
        <v>0.60944500000000001</v>
      </c>
    </row>
    <row r="251" spans="1:5" x14ac:dyDescent="0.3">
      <c r="A251">
        <v>0.97393399999999997</v>
      </c>
      <c r="B251">
        <v>0.15338499999999999</v>
      </c>
      <c r="C251">
        <v>0.64055700000000004</v>
      </c>
      <c r="D251">
        <v>5.1079999999999997E-3</v>
      </c>
      <c r="E251">
        <v>0.39716200000000002</v>
      </c>
    </row>
    <row r="252" spans="1:5" x14ac:dyDescent="0.3">
      <c r="A252">
        <v>0.98209599999999997</v>
      </c>
      <c r="B252">
        <v>0.21733</v>
      </c>
      <c r="C252">
        <v>0.271727</v>
      </c>
      <c r="D252">
        <v>0.69402200000000003</v>
      </c>
      <c r="E252">
        <v>0.45397199999999999</v>
      </c>
    </row>
    <row r="253" spans="1:5" x14ac:dyDescent="0.3">
      <c r="A253">
        <v>0.71570999999999996</v>
      </c>
      <c r="B253">
        <v>0.83538100000000004</v>
      </c>
      <c r="C253">
        <v>0.34381299999999998</v>
      </c>
      <c r="D253">
        <v>8.1827999999999998E-2</v>
      </c>
      <c r="E253">
        <v>0.37406699999999998</v>
      </c>
    </row>
    <row r="254" spans="1:5" x14ac:dyDescent="0.3">
      <c r="A254">
        <v>6.4953999999999998E-2</v>
      </c>
      <c r="B254">
        <v>0.21162900000000001</v>
      </c>
      <c r="C254">
        <v>0.57759700000000003</v>
      </c>
      <c r="D254">
        <v>9.0435000000000001E-2</v>
      </c>
      <c r="E254">
        <v>0.38448900000000003</v>
      </c>
    </row>
    <row r="255" spans="1:5" x14ac:dyDescent="0.3">
      <c r="A255">
        <v>0.59878600000000004</v>
      </c>
      <c r="B255">
        <v>0.96595900000000001</v>
      </c>
      <c r="C255">
        <v>0.62294000000000005</v>
      </c>
      <c r="D255">
        <v>0.51361000000000001</v>
      </c>
      <c r="E255">
        <v>0.26124700000000001</v>
      </c>
    </row>
    <row r="256" spans="1:5" x14ac:dyDescent="0.3">
      <c r="A256">
        <v>0.418989</v>
      </c>
      <c r="B256">
        <v>0.86944999999999995</v>
      </c>
      <c r="C256">
        <v>0.32261299999999998</v>
      </c>
      <c r="D256">
        <v>0.95451600000000003</v>
      </c>
      <c r="E256">
        <v>0.95689599999999997</v>
      </c>
    </row>
    <row r="257" spans="1:5" x14ac:dyDescent="0.3">
      <c r="A257">
        <v>0.866255</v>
      </c>
      <c r="B257">
        <v>0.54411699999999996</v>
      </c>
      <c r="C257">
        <v>0.96062800000000004</v>
      </c>
      <c r="D257">
        <v>0.39054499999999998</v>
      </c>
      <c r="E257">
        <v>0.85748500000000005</v>
      </c>
    </row>
    <row r="258" spans="1:5" x14ac:dyDescent="0.3">
      <c r="A258">
        <v>0.43771700000000002</v>
      </c>
      <c r="B258">
        <v>0.62070400000000003</v>
      </c>
      <c r="C258">
        <v>0.119174</v>
      </c>
      <c r="D258">
        <v>0.45013700000000001</v>
      </c>
      <c r="E258">
        <v>0.36143900000000001</v>
      </c>
    </row>
    <row r="259" spans="1:5" x14ac:dyDescent="0.3">
      <c r="A259">
        <v>0.16117400000000001</v>
      </c>
      <c r="B259">
        <v>0.40193499999999999</v>
      </c>
      <c r="C259">
        <v>0.92893099999999995</v>
      </c>
      <c r="D259">
        <v>0.93317499999999998</v>
      </c>
      <c r="E259">
        <v>0.34802499999999997</v>
      </c>
    </row>
    <row r="260" spans="1:5" x14ac:dyDescent="0.3">
      <c r="A260">
        <v>0.345891</v>
      </c>
      <c r="B260">
        <v>0.40558100000000002</v>
      </c>
      <c r="C260">
        <v>0.26361499999999999</v>
      </c>
      <c r="D260">
        <v>4.8861000000000002E-2</v>
      </c>
      <c r="E260">
        <v>0.66207899999999997</v>
      </c>
    </row>
    <row r="261" spans="1:5" x14ac:dyDescent="0.3">
      <c r="A261">
        <v>0.787327</v>
      </c>
      <c r="B261">
        <v>0.74115600000000004</v>
      </c>
      <c r="C261">
        <v>0.66779699999999997</v>
      </c>
      <c r="D261">
        <v>0.88917400000000002</v>
      </c>
      <c r="E261">
        <v>0.157858</v>
      </c>
    </row>
    <row r="262" spans="1:5" x14ac:dyDescent="0.3">
      <c r="A262">
        <v>0.96325400000000005</v>
      </c>
      <c r="B262">
        <v>7.0749000000000006E-2</v>
      </c>
      <c r="C262">
        <v>0.69563399999999997</v>
      </c>
      <c r="D262">
        <v>0.83953599999999995</v>
      </c>
      <c r="E262">
        <v>0.45852399999999999</v>
      </c>
    </row>
    <row r="263" spans="1:5" x14ac:dyDescent="0.3">
      <c r="A263">
        <v>0.45030599999999998</v>
      </c>
      <c r="B263">
        <v>4.8592000000000003E-2</v>
      </c>
      <c r="C263">
        <v>0.80604200000000004</v>
      </c>
      <c r="D263">
        <v>0.44634800000000002</v>
      </c>
      <c r="E263">
        <v>0.32056499999999999</v>
      </c>
    </row>
    <row r="264" spans="1:5" x14ac:dyDescent="0.3">
      <c r="A264">
        <v>0.44775300000000001</v>
      </c>
      <c r="B264">
        <v>0.97202100000000002</v>
      </c>
      <c r="C264">
        <v>0.25274000000000002</v>
      </c>
      <c r="D264">
        <v>0.27762199999999998</v>
      </c>
      <c r="E264">
        <v>0.90307300000000001</v>
      </c>
    </row>
    <row r="265" spans="1:5" x14ac:dyDescent="0.3">
      <c r="A265">
        <v>0.788497</v>
      </c>
      <c r="B265">
        <v>0.22387000000000001</v>
      </c>
      <c r="C265">
        <v>0.27149400000000001</v>
      </c>
      <c r="D265">
        <v>0.39132099999999997</v>
      </c>
      <c r="E265">
        <v>0.50194799999999995</v>
      </c>
    </row>
    <row r="266" spans="1:5" x14ac:dyDescent="0.3">
      <c r="A266">
        <v>0.641459</v>
      </c>
      <c r="B266">
        <v>0.57808599999999999</v>
      </c>
      <c r="C266">
        <v>0.19902400000000001</v>
      </c>
      <c r="D266">
        <v>0.373998</v>
      </c>
      <c r="E266">
        <v>0.94702900000000001</v>
      </c>
    </row>
    <row r="267" spans="1:5" x14ac:dyDescent="0.3">
      <c r="A267">
        <v>0.83479300000000001</v>
      </c>
      <c r="B267">
        <v>0.84555899999999995</v>
      </c>
      <c r="C267">
        <v>0.65261599999999997</v>
      </c>
      <c r="D267">
        <v>0.65759900000000004</v>
      </c>
      <c r="E267">
        <v>0.91802700000000004</v>
      </c>
    </row>
    <row r="268" spans="1:5" x14ac:dyDescent="0.3">
      <c r="A268">
        <v>0.154834</v>
      </c>
      <c r="B268">
        <v>0.67046799999999995</v>
      </c>
      <c r="C268">
        <v>0.18942500000000001</v>
      </c>
      <c r="D268">
        <v>0.108154</v>
      </c>
      <c r="E268">
        <v>0.81083000000000005</v>
      </c>
    </row>
    <row r="269" spans="1:5" x14ac:dyDescent="0.3">
      <c r="A269">
        <v>0.59166200000000002</v>
      </c>
      <c r="B269">
        <v>0.33277000000000001</v>
      </c>
      <c r="C269">
        <v>0.64876800000000001</v>
      </c>
      <c r="D269">
        <v>0.15718399999999999</v>
      </c>
      <c r="E269">
        <v>0.62027100000000002</v>
      </c>
    </row>
    <row r="270" spans="1:5" x14ac:dyDescent="0.3">
      <c r="A270">
        <v>0.94904900000000003</v>
      </c>
      <c r="B270">
        <v>0.954766</v>
      </c>
      <c r="C270">
        <v>0.85731800000000002</v>
      </c>
      <c r="D270">
        <v>0.84120600000000001</v>
      </c>
      <c r="E270">
        <v>0.51063000000000003</v>
      </c>
    </row>
    <row r="271" spans="1:5" x14ac:dyDescent="0.3">
      <c r="A271">
        <v>0.13938900000000001</v>
      </c>
      <c r="B271">
        <v>0.16140299999999999</v>
      </c>
      <c r="C271">
        <v>0.51776299999999997</v>
      </c>
      <c r="D271">
        <v>0.16601199999999999</v>
      </c>
      <c r="E271">
        <v>0.43682300000000002</v>
      </c>
    </row>
    <row r="272" spans="1:5" x14ac:dyDescent="0.3">
      <c r="A272">
        <v>0.79407899999999998</v>
      </c>
      <c r="B272">
        <v>0.28429700000000002</v>
      </c>
      <c r="C272">
        <v>0.26924300000000001</v>
      </c>
      <c r="D272">
        <v>0.75460199999999999</v>
      </c>
      <c r="E272">
        <v>0.87165000000000004</v>
      </c>
    </row>
    <row r="273" spans="1:5" x14ac:dyDescent="0.3">
      <c r="A273">
        <v>0.69428500000000004</v>
      </c>
      <c r="B273">
        <v>0.51872799999999997</v>
      </c>
      <c r="C273">
        <v>0.42135</v>
      </c>
      <c r="D273">
        <v>0.26968399999999998</v>
      </c>
      <c r="E273">
        <v>0.39426800000000001</v>
      </c>
    </row>
    <row r="274" spans="1:5" x14ac:dyDescent="0.3">
      <c r="A274">
        <v>0.63793</v>
      </c>
      <c r="B274">
        <v>0.41790100000000002</v>
      </c>
      <c r="C274">
        <v>0.218777</v>
      </c>
      <c r="D274">
        <v>0.91093800000000003</v>
      </c>
      <c r="E274">
        <v>0.93399399999999999</v>
      </c>
    </row>
    <row r="275" spans="1:5" x14ac:dyDescent="0.3">
      <c r="A275">
        <v>0.43623899999999999</v>
      </c>
      <c r="B275">
        <v>0.94733199999999995</v>
      </c>
      <c r="C275">
        <v>0.81844899999999998</v>
      </c>
      <c r="D275">
        <v>0.532775</v>
      </c>
      <c r="E275">
        <v>0.66205000000000003</v>
      </c>
    </row>
    <row r="276" spans="1:5" x14ac:dyDescent="0.3">
      <c r="A276">
        <v>0.169179</v>
      </c>
      <c r="B276">
        <v>0.77880300000000002</v>
      </c>
      <c r="C276">
        <v>1.7759E-2</v>
      </c>
      <c r="D276">
        <v>0.67720800000000003</v>
      </c>
      <c r="E276">
        <v>0.19223100000000001</v>
      </c>
    </row>
    <row r="277" spans="1:5" x14ac:dyDescent="0.3">
      <c r="A277">
        <v>0.67108100000000004</v>
      </c>
      <c r="B277">
        <v>7.0070999999999994E-2</v>
      </c>
      <c r="C277">
        <v>0.85892400000000002</v>
      </c>
      <c r="D277">
        <v>0.49727700000000002</v>
      </c>
      <c r="E277">
        <v>0.56082699999999996</v>
      </c>
    </row>
    <row r="278" spans="1:5" x14ac:dyDescent="0.3">
      <c r="A278">
        <v>0.68167699999999998</v>
      </c>
      <c r="B278">
        <v>0.27577000000000002</v>
      </c>
      <c r="C278">
        <v>0.86010799999999998</v>
      </c>
      <c r="D278">
        <v>0.43564599999999998</v>
      </c>
      <c r="E278">
        <v>0.163193</v>
      </c>
    </row>
    <row r="279" spans="1:5" x14ac:dyDescent="0.3">
      <c r="A279">
        <v>0.69943200000000005</v>
      </c>
      <c r="B279">
        <v>0.62431300000000001</v>
      </c>
      <c r="C279">
        <v>0.24491599999999999</v>
      </c>
      <c r="D279">
        <v>0.105243</v>
      </c>
      <c r="E279">
        <v>0.81367199999999995</v>
      </c>
    </row>
    <row r="280" spans="1:5" x14ac:dyDescent="0.3">
      <c r="A280">
        <v>0.44673600000000002</v>
      </c>
      <c r="B280">
        <v>0.22192899999999999</v>
      </c>
      <c r="C280">
        <v>0.46059</v>
      </c>
      <c r="D280">
        <v>0.57946600000000004</v>
      </c>
      <c r="E280">
        <v>1.5990000000000001E-2</v>
      </c>
    </row>
    <row r="281" spans="1:5" x14ac:dyDescent="0.3">
      <c r="A281">
        <v>0.85990500000000003</v>
      </c>
      <c r="B281">
        <v>0.94816299999999998</v>
      </c>
      <c r="C281">
        <v>0.62581200000000003</v>
      </c>
      <c r="D281">
        <v>0.74483100000000002</v>
      </c>
      <c r="E281">
        <v>0.86802100000000004</v>
      </c>
    </row>
    <row r="282" spans="1:5" x14ac:dyDescent="0.3">
      <c r="A282">
        <v>6.8417000000000006E-2</v>
      </c>
      <c r="B282">
        <v>0.29247699999999999</v>
      </c>
      <c r="C282">
        <v>0.38533099999999998</v>
      </c>
      <c r="D282">
        <v>0.99853800000000004</v>
      </c>
      <c r="E282">
        <v>0.73339699999999997</v>
      </c>
    </row>
    <row r="283" spans="1:5" x14ac:dyDescent="0.3">
      <c r="A283">
        <v>0.32635799999999998</v>
      </c>
      <c r="B283">
        <v>0.35981600000000002</v>
      </c>
      <c r="C283">
        <v>0.84997100000000003</v>
      </c>
      <c r="D283">
        <v>0.89631000000000005</v>
      </c>
      <c r="E283">
        <v>0.336065</v>
      </c>
    </row>
    <row r="284" spans="1:5" x14ac:dyDescent="0.3">
      <c r="A284">
        <v>0.53956099999999996</v>
      </c>
      <c r="B284">
        <v>0.12617100000000001</v>
      </c>
      <c r="C284">
        <v>0.52302000000000004</v>
      </c>
      <c r="D284">
        <v>0.13281499999999999</v>
      </c>
      <c r="E284">
        <v>0.68621600000000005</v>
      </c>
    </row>
    <row r="285" spans="1:5" x14ac:dyDescent="0.3">
      <c r="A285">
        <v>0.127608</v>
      </c>
      <c r="B285">
        <v>0.66940699999999997</v>
      </c>
      <c r="C285">
        <v>0.48439300000000002</v>
      </c>
      <c r="D285">
        <v>0.68698700000000001</v>
      </c>
      <c r="E285">
        <v>0.94500499999999998</v>
      </c>
    </row>
    <row r="286" spans="1:5" x14ac:dyDescent="0.3">
      <c r="A286">
        <v>0.29786800000000002</v>
      </c>
      <c r="B286">
        <v>0.37667600000000001</v>
      </c>
      <c r="C286">
        <v>5.2495E-2</v>
      </c>
      <c r="D286">
        <v>0.57185900000000001</v>
      </c>
      <c r="E286">
        <v>1.8912999999999999E-2</v>
      </c>
    </row>
    <row r="287" spans="1:5" x14ac:dyDescent="0.3">
      <c r="A287">
        <v>0.12608</v>
      </c>
      <c r="B287">
        <v>0.79896800000000001</v>
      </c>
      <c r="C287">
        <v>0.48916999999999999</v>
      </c>
      <c r="D287">
        <v>0.37438100000000002</v>
      </c>
      <c r="E287">
        <v>0.56123999999999996</v>
      </c>
    </row>
    <row r="288" spans="1:5" x14ac:dyDescent="0.3">
      <c r="A288">
        <v>0.19156300000000001</v>
      </c>
      <c r="B288">
        <v>0.60717699999999997</v>
      </c>
      <c r="C288">
        <v>9.2655000000000001E-2</v>
      </c>
      <c r="D288">
        <v>0.64775799999999994</v>
      </c>
      <c r="E288">
        <v>0.40454200000000001</v>
      </c>
    </row>
    <row r="289" spans="1:5" x14ac:dyDescent="0.3">
      <c r="A289">
        <v>0.60910600000000004</v>
      </c>
      <c r="B289">
        <v>0.115274</v>
      </c>
      <c r="C289">
        <v>3.3765999999999997E-2</v>
      </c>
      <c r="D289">
        <v>0.880158</v>
      </c>
      <c r="E289">
        <v>0.78246899999999997</v>
      </c>
    </row>
    <row r="290" spans="1:5" x14ac:dyDescent="0.3">
      <c r="A290">
        <v>2.0905E-2</v>
      </c>
      <c r="B290">
        <v>0.24641199999999999</v>
      </c>
      <c r="C290">
        <v>0.265125</v>
      </c>
      <c r="D290">
        <v>0.38894699999999999</v>
      </c>
      <c r="E290">
        <v>0.63411899999999999</v>
      </c>
    </row>
    <row r="291" spans="1:5" x14ac:dyDescent="0.3">
      <c r="A291">
        <v>0.130743</v>
      </c>
      <c r="B291">
        <v>0.143984</v>
      </c>
      <c r="C291">
        <v>0.69083499999999998</v>
      </c>
      <c r="D291">
        <v>0.27628599999999998</v>
      </c>
      <c r="E291">
        <v>3.6498999999999997E-2</v>
      </c>
    </row>
    <row r="292" spans="1:5" x14ac:dyDescent="0.3">
      <c r="A292">
        <v>0.84296499999999996</v>
      </c>
      <c r="B292">
        <v>0.25258999999999998</v>
      </c>
      <c r="C292">
        <v>0.53213900000000003</v>
      </c>
      <c r="D292">
        <v>0.98271399999999998</v>
      </c>
      <c r="E292">
        <v>0.31166500000000003</v>
      </c>
    </row>
    <row r="293" spans="1:5" x14ac:dyDescent="0.3">
      <c r="A293">
        <v>0.79941399999999996</v>
      </c>
      <c r="B293">
        <v>0.254915</v>
      </c>
      <c r="C293">
        <v>0.65645299999999995</v>
      </c>
      <c r="D293">
        <v>0.86736599999999997</v>
      </c>
      <c r="E293">
        <v>0.12670300000000001</v>
      </c>
    </row>
    <row r="294" spans="1:5" x14ac:dyDescent="0.3">
      <c r="A294">
        <v>0.197933</v>
      </c>
      <c r="B294">
        <v>0.92501900000000004</v>
      </c>
      <c r="C294">
        <v>0.76253199999999999</v>
      </c>
      <c r="D294">
        <v>0.39891199999999999</v>
      </c>
      <c r="E294">
        <v>0.70016999999999996</v>
      </c>
    </row>
    <row r="295" spans="1:5" x14ac:dyDescent="0.3">
      <c r="A295">
        <v>0.30327999999999999</v>
      </c>
      <c r="B295">
        <v>7.5845999999999997E-2</v>
      </c>
      <c r="C295">
        <v>0.357736</v>
      </c>
      <c r="D295">
        <v>0.104411</v>
      </c>
      <c r="E295">
        <v>0.24493200000000001</v>
      </c>
    </row>
    <row r="296" spans="1:5" x14ac:dyDescent="0.3">
      <c r="A296">
        <v>0.72119599999999995</v>
      </c>
      <c r="B296">
        <v>0.50128399999999995</v>
      </c>
      <c r="C296">
        <v>0.87415299999999996</v>
      </c>
      <c r="D296">
        <v>7.6608999999999997E-2</v>
      </c>
      <c r="E296">
        <v>0.30391600000000002</v>
      </c>
    </row>
    <row r="297" spans="1:5" x14ac:dyDescent="0.3">
      <c r="A297">
        <v>0.64014300000000002</v>
      </c>
      <c r="B297">
        <v>0.71243699999999999</v>
      </c>
      <c r="C297">
        <v>0.20585000000000001</v>
      </c>
      <c r="D297">
        <v>0.61502599999999996</v>
      </c>
      <c r="E297">
        <v>0.94094599999999995</v>
      </c>
    </row>
    <row r="298" spans="1:5" x14ac:dyDescent="0.3">
      <c r="A298">
        <v>0.45536500000000002</v>
      </c>
      <c r="B298">
        <v>0.174757</v>
      </c>
      <c r="C298">
        <v>0.76561800000000002</v>
      </c>
      <c r="D298">
        <v>0.71406499999999995</v>
      </c>
      <c r="E298">
        <v>0.63773500000000005</v>
      </c>
    </row>
    <row r="299" spans="1:5" x14ac:dyDescent="0.3">
      <c r="A299">
        <v>0.94162999999999997</v>
      </c>
      <c r="B299">
        <v>0.49356499999999998</v>
      </c>
      <c r="C299">
        <v>0.74985100000000005</v>
      </c>
      <c r="D299">
        <v>0.25874000000000003</v>
      </c>
      <c r="E299">
        <v>0.46122800000000003</v>
      </c>
    </row>
    <row r="300" spans="1:5" x14ac:dyDescent="0.3">
      <c r="A300">
        <v>0.30941000000000002</v>
      </c>
      <c r="B300">
        <v>0.43505899999999997</v>
      </c>
      <c r="C300">
        <v>0.73116999999999999</v>
      </c>
      <c r="D300">
        <v>0.87956400000000001</v>
      </c>
      <c r="E300">
        <v>0.48944599999999999</v>
      </c>
    </row>
    <row r="301" spans="1:5" x14ac:dyDescent="0.3">
      <c r="A301">
        <v>0.56520800000000004</v>
      </c>
      <c r="B301">
        <v>0.28907899999999997</v>
      </c>
      <c r="C301">
        <v>5.0611000000000003E-2</v>
      </c>
      <c r="D301">
        <v>0.425952</v>
      </c>
      <c r="E301">
        <v>0.40396500000000002</v>
      </c>
    </row>
    <row r="302" spans="1:5" x14ac:dyDescent="0.3">
      <c r="A302">
        <v>0.34698899999999999</v>
      </c>
      <c r="B302">
        <v>0.60162499999999997</v>
      </c>
      <c r="C302">
        <v>0.56319799999999998</v>
      </c>
      <c r="D302">
        <v>0.90647100000000003</v>
      </c>
      <c r="E302">
        <v>0.91243799999999997</v>
      </c>
    </row>
    <row r="303" spans="1:5" x14ac:dyDescent="0.3">
      <c r="A303">
        <v>0.97187299999999999</v>
      </c>
      <c r="B303">
        <v>0.47245300000000001</v>
      </c>
      <c r="C303">
        <v>0.109143</v>
      </c>
      <c r="D303">
        <v>0.14019200000000001</v>
      </c>
      <c r="E303">
        <v>0.58110200000000001</v>
      </c>
    </row>
    <row r="304" spans="1:5" x14ac:dyDescent="0.3">
      <c r="A304">
        <v>0.30082199999999998</v>
      </c>
      <c r="B304">
        <v>0.85653699999999999</v>
      </c>
      <c r="C304">
        <v>0.183668</v>
      </c>
      <c r="D304">
        <v>0.43043300000000001</v>
      </c>
      <c r="E304">
        <v>0.71754700000000005</v>
      </c>
    </row>
    <row r="305" spans="1:5" x14ac:dyDescent="0.3">
      <c r="A305">
        <v>0.25219999999999998</v>
      </c>
      <c r="B305">
        <v>0.64955099999999999</v>
      </c>
      <c r="C305">
        <v>0.751498</v>
      </c>
      <c r="D305">
        <v>3.4410000000000003E-2</v>
      </c>
      <c r="E305">
        <v>0.48835000000000001</v>
      </c>
    </row>
    <row r="306" spans="1:5" x14ac:dyDescent="0.3">
      <c r="A306">
        <v>1.5155999999999999E-2</v>
      </c>
      <c r="B306">
        <v>0.148813</v>
      </c>
      <c r="C306">
        <v>0.93693899999999997</v>
      </c>
      <c r="D306">
        <v>0.469945</v>
      </c>
      <c r="E306">
        <v>0.298126</v>
      </c>
    </row>
    <row r="307" spans="1:5" x14ac:dyDescent="0.3">
      <c r="A307">
        <v>0.14585799999999999</v>
      </c>
      <c r="B307">
        <v>0.24356</v>
      </c>
      <c r="C307">
        <v>0.83110600000000001</v>
      </c>
      <c r="D307">
        <v>0.31565399999999999</v>
      </c>
      <c r="E307">
        <v>0.370062</v>
      </c>
    </row>
    <row r="308" spans="1:5" x14ac:dyDescent="0.3">
      <c r="A308">
        <v>0.343171</v>
      </c>
      <c r="B308">
        <v>0.28844799999999998</v>
      </c>
      <c r="C308">
        <v>0.20081499999999999</v>
      </c>
      <c r="D308">
        <v>0.490483</v>
      </c>
      <c r="E308">
        <v>0.54202799999999995</v>
      </c>
    </row>
    <row r="309" spans="1:5" x14ac:dyDescent="0.3">
      <c r="A309">
        <v>0.14404800000000001</v>
      </c>
      <c r="B309">
        <v>0.83076099999999997</v>
      </c>
      <c r="C309">
        <v>0.48414099999999999</v>
      </c>
      <c r="D309">
        <v>0.29992200000000002</v>
      </c>
      <c r="E309">
        <v>0.48511300000000002</v>
      </c>
    </row>
    <row r="310" spans="1:5" x14ac:dyDescent="0.3">
      <c r="A310">
        <v>0.925122</v>
      </c>
      <c r="B310">
        <v>0.80110899999999996</v>
      </c>
      <c r="C310">
        <v>0.72657300000000002</v>
      </c>
      <c r="D310">
        <v>0.63489200000000001</v>
      </c>
      <c r="E310">
        <v>0.19697400000000001</v>
      </c>
    </row>
    <row r="311" spans="1:5" x14ac:dyDescent="0.3">
      <c r="A311">
        <v>0.372201</v>
      </c>
      <c r="B311">
        <v>8.8344000000000006E-2</v>
      </c>
      <c r="C311">
        <v>0.28369299999999997</v>
      </c>
      <c r="D311">
        <v>0.86753999999999998</v>
      </c>
      <c r="E311">
        <v>0.40679500000000002</v>
      </c>
    </row>
    <row r="312" spans="1:5" x14ac:dyDescent="0.3">
      <c r="A312">
        <v>0.124777</v>
      </c>
      <c r="B312">
        <v>0.96532300000000004</v>
      </c>
      <c r="C312">
        <v>0.91673700000000002</v>
      </c>
      <c r="D312">
        <v>0.52215400000000001</v>
      </c>
      <c r="E312">
        <v>4.8959999999999997E-2</v>
      </c>
    </row>
    <row r="313" spans="1:5" x14ac:dyDescent="0.3">
      <c r="A313">
        <v>0.390509</v>
      </c>
      <c r="B313">
        <v>0.84421199999999996</v>
      </c>
      <c r="C313">
        <v>0.73267499999999997</v>
      </c>
      <c r="D313">
        <v>2.3050999999999999E-2</v>
      </c>
      <c r="E313">
        <v>0.73129599999999995</v>
      </c>
    </row>
    <row r="314" spans="1:5" x14ac:dyDescent="0.3">
      <c r="A314">
        <v>0.97649399999999997</v>
      </c>
      <c r="B314">
        <v>9.9212999999999996E-2</v>
      </c>
      <c r="C314">
        <v>7.1359000000000006E-2</v>
      </c>
      <c r="D314">
        <v>0.74955000000000005</v>
      </c>
      <c r="E314">
        <v>0.395422</v>
      </c>
    </row>
    <row r="315" spans="1:5" x14ac:dyDescent="0.3">
      <c r="A315">
        <v>0.49623600000000001</v>
      </c>
      <c r="B315">
        <v>0.82114299999999996</v>
      </c>
      <c r="C315">
        <v>0.66640299999999997</v>
      </c>
      <c r="D315">
        <v>0.43103599999999997</v>
      </c>
      <c r="E315">
        <v>0.18651499999999999</v>
      </c>
    </row>
    <row r="316" spans="1:5" x14ac:dyDescent="0.3">
      <c r="A316">
        <v>0.96428999999999998</v>
      </c>
      <c r="B316">
        <v>0.61307</v>
      </c>
      <c r="C316">
        <v>2.2606000000000001E-2</v>
      </c>
      <c r="D316">
        <v>0.58850199999999997</v>
      </c>
      <c r="E316">
        <v>0.59277500000000005</v>
      </c>
    </row>
    <row r="317" spans="1:5" x14ac:dyDescent="0.3">
      <c r="A317">
        <v>0.106262</v>
      </c>
      <c r="B317">
        <v>0.92854700000000001</v>
      </c>
      <c r="C317">
        <v>0.31495600000000001</v>
      </c>
      <c r="D317">
        <v>2.9229000000000002E-2</v>
      </c>
      <c r="E317">
        <v>0.52681599999999995</v>
      </c>
    </row>
    <row r="318" spans="1:5" x14ac:dyDescent="0.3">
      <c r="A318">
        <v>0.87695100000000004</v>
      </c>
      <c r="B318">
        <v>0.30972499999999997</v>
      </c>
      <c r="C318">
        <v>0.61237799999999998</v>
      </c>
      <c r="D318">
        <v>0.45536799999999999</v>
      </c>
      <c r="E318">
        <v>7.324E-2</v>
      </c>
    </row>
    <row r="319" spans="1:5" x14ac:dyDescent="0.3">
      <c r="A319">
        <v>0.35102800000000001</v>
      </c>
      <c r="B319">
        <v>0.52183299999999999</v>
      </c>
      <c r="C319">
        <v>0.37100499999999997</v>
      </c>
      <c r="D319">
        <v>0.97871699999999995</v>
      </c>
      <c r="E319">
        <v>0.289742</v>
      </c>
    </row>
    <row r="320" spans="1:5" x14ac:dyDescent="0.3">
      <c r="A320">
        <v>0.43436900000000001</v>
      </c>
      <c r="B320">
        <v>0.93962699999999999</v>
      </c>
      <c r="C320">
        <v>0.55507200000000001</v>
      </c>
      <c r="D320">
        <v>0.95163299999999995</v>
      </c>
      <c r="E320">
        <v>0.24803500000000001</v>
      </c>
    </row>
    <row r="321" spans="1:5" x14ac:dyDescent="0.3">
      <c r="A321">
        <v>6.6E-3</v>
      </c>
      <c r="B321">
        <v>0.97149099999999999</v>
      </c>
      <c r="C321">
        <v>0.52446000000000004</v>
      </c>
      <c r="D321">
        <v>0.35828399999999999</v>
      </c>
      <c r="E321">
        <v>8.813E-2</v>
      </c>
    </row>
    <row r="322" spans="1:5" x14ac:dyDescent="0.3">
      <c r="A322">
        <v>0.83070500000000003</v>
      </c>
      <c r="B322">
        <v>0.953982</v>
      </c>
      <c r="C322">
        <v>8.4113999999999994E-2</v>
      </c>
      <c r="D322">
        <v>0.191107</v>
      </c>
      <c r="E322">
        <v>0.881795</v>
      </c>
    </row>
    <row r="323" spans="1:5" x14ac:dyDescent="0.3">
      <c r="A323">
        <v>0.90525800000000001</v>
      </c>
      <c r="B323">
        <v>0.72393200000000002</v>
      </c>
      <c r="C323">
        <v>0.207762</v>
      </c>
      <c r="D323">
        <v>0.41057300000000002</v>
      </c>
      <c r="E323">
        <v>0.68654700000000002</v>
      </c>
    </row>
    <row r="324" spans="1:5" x14ac:dyDescent="0.3">
      <c r="A324">
        <v>0.56169500000000006</v>
      </c>
      <c r="B324">
        <v>0.294908</v>
      </c>
      <c r="C324">
        <v>0.42519400000000002</v>
      </c>
      <c r="D324">
        <v>2.9284999999999999E-2</v>
      </c>
      <c r="E324">
        <v>1.2475E-2</v>
      </c>
    </row>
    <row r="325" spans="1:5" x14ac:dyDescent="0.3">
      <c r="A325">
        <v>0.40936499999999998</v>
      </c>
      <c r="B325">
        <v>0.92149499999999995</v>
      </c>
      <c r="C325">
        <v>0.43490899999999999</v>
      </c>
      <c r="D325">
        <v>0.18060000000000001</v>
      </c>
      <c r="E325">
        <v>0.70103599999999999</v>
      </c>
    </row>
    <row r="326" spans="1:5" x14ac:dyDescent="0.3">
      <c r="A326">
        <v>0.71504000000000001</v>
      </c>
      <c r="B326">
        <v>0.69089199999999995</v>
      </c>
      <c r="C326">
        <v>0.36783500000000002</v>
      </c>
      <c r="D326">
        <v>0.74448099999999995</v>
      </c>
      <c r="E326">
        <v>0.104548</v>
      </c>
    </row>
    <row r="327" spans="1:5" x14ac:dyDescent="0.3">
      <c r="A327">
        <v>0.64848600000000001</v>
      </c>
      <c r="B327">
        <v>0.37290200000000001</v>
      </c>
      <c r="C327">
        <v>0.10728799999999999</v>
      </c>
      <c r="D327">
        <v>0.30641400000000002</v>
      </c>
      <c r="E327">
        <v>0.39068799999999998</v>
      </c>
    </row>
    <row r="328" spans="1:5" x14ac:dyDescent="0.3">
      <c r="A328">
        <v>0.31071900000000002</v>
      </c>
      <c r="B328">
        <v>0.24795500000000001</v>
      </c>
      <c r="C328">
        <v>0.90877200000000002</v>
      </c>
      <c r="D328">
        <v>0.15665299999999999</v>
      </c>
      <c r="E328">
        <v>0.30750899999999998</v>
      </c>
    </row>
    <row r="329" spans="1:5" x14ac:dyDescent="0.3">
      <c r="A329">
        <v>0.43170500000000001</v>
      </c>
      <c r="B329">
        <v>0.96543500000000004</v>
      </c>
      <c r="C329">
        <v>0.27979399999999999</v>
      </c>
      <c r="D329">
        <v>0.872556</v>
      </c>
      <c r="E329">
        <v>0.91242699999999999</v>
      </c>
    </row>
    <row r="330" spans="1:5" x14ac:dyDescent="0.3">
      <c r="A330">
        <v>0.23048399999999999</v>
      </c>
      <c r="B330">
        <v>0.23055100000000001</v>
      </c>
      <c r="C330">
        <v>0.36577799999999999</v>
      </c>
      <c r="D330">
        <v>0.22909599999999999</v>
      </c>
      <c r="E330">
        <v>0.14247000000000001</v>
      </c>
    </row>
    <row r="331" spans="1:5" x14ac:dyDescent="0.3">
      <c r="A331">
        <v>0.97546100000000002</v>
      </c>
      <c r="B331">
        <v>0.64048499999999997</v>
      </c>
      <c r="C331">
        <v>0.84601999999999999</v>
      </c>
      <c r="D331">
        <v>0.30959199999999998</v>
      </c>
      <c r="E331">
        <v>0.65515100000000004</v>
      </c>
    </row>
    <row r="332" spans="1:5" x14ac:dyDescent="0.3">
      <c r="A332">
        <v>0.65996500000000002</v>
      </c>
      <c r="B332">
        <v>0.716414</v>
      </c>
      <c r="C332">
        <v>0.79663799999999996</v>
      </c>
      <c r="D332">
        <v>0.36738100000000001</v>
      </c>
      <c r="E332">
        <v>0.23060900000000001</v>
      </c>
    </row>
    <row r="333" spans="1:5" x14ac:dyDescent="0.3">
      <c r="A333">
        <v>0.34308100000000002</v>
      </c>
      <c r="B333">
        <v>0.74772400000000006</v>
      </c>
      <c r="C333">
        <v>0.81463099999999999</v>
      </c>
      <c r="D333">
        <v>0.28598200000000001</v>
      </c>
      <c r="E333">
        <v>0.38880100000000001</v>
      </c>
    </row>
    <row r="334" spans="1:5" x14ac:dyDescent="0.3">
      <c r="A334">
        <v>0.20363400000000001</v>
      </c>
      <c r="B334">
        <v>0.20184099999999999</v>
      </c>
      <c r="C334">
        <v>0.15162999999999999</v>
      </c>
      <c r="D334">
        <v>0.49237199999999998</v>
      </c>
      <c r="E334">
        <v>1.3912000000000001E-2</v>
      </c>
    </row>
    <row r="335" spans="1:5" x14ac:dyDescent="0.3">
      <c r="A335">
        <v>0.70357899999999995</v>
      </c>
      <c r="B335">
        <v>0.88428700000000005</v>
      </c>
      <c r="C335">
        <v>0.79089900000000002</v>
      </c>
      <c r="D335">
        <v>0.38855400000000001</v>
      </c>
      <c r="E335">
        <v>0.67667999999999995</v>
      </c>
    </row>
    <row r="336" spans="1:5" x14ac:dyDescent="0.3">
      <c r="A336">
        <v>0.99842699999999995</v>
      </c>
      <c r="B336">
        <v>0.82952099999999995</v>
      </c>
      <c r="C336">
        <v>0.113829</v>
      </c>
      <c r="D336">
        <v>0.91672799999999999</v>
      </c>
      <c r="E336">
        <v>0.41550700000000002</v>
      </c>
    </row>
    <row r="337" spans="1:5" x14ac:dyDescent="0.3">
      <c r="A337">
        <v>0.36374499999999999</v>
      </c>
      <c r="B337">
        <v>0.34082099999999999</v>
      </c>
      <c r="C337">
        <v>0.17397699999999999</v>
      </c>
      <c r="D337">
        <v>0.17822499999999999</v>
      </c>
      <c r="E337">
        <v>0.73315900000000001</v>
      </c>
    </row>
    <row r="338" spans="1:5" x14ac:dyDescent="0.3">
      <c r="A338">
        <v>0.79450500000000002</v>
      </c>
      <c r="B338">
        <v>0.860425</v>
      </c>
      <c r="C338">
        <v>0.14307500000000001</v>
      </c>
      <c r="D338">
        <v>7.5177999999999995E-2</v>
      </c>
      <c r="E338">
        <v>3.5548000000000003E-2</v>
      </c>
    </row>
    <row r="339" spans="1:5" x14ac:dyDescent="0.3">
      <c r="A339">
        <v>0.96291800000000005</v>
      </c>
      <c r="B339">
        <v>0.71336900000000003</v>
      </c>
      <c r="C339">
        <v>4.5878000000000002E-2</v>
      </c>
      <c r="D339">
        <v>0.45191300000000001</v>
      </c>
      <c r="E339">
        <v>0.45074199999999998</v>
      </c>
    </row>
    <row r="340" spans="1:5" x14ac:dyDescent="0.3">
      <c r="A340">
        <v>0.47046399999999999</v>
      </c>
      <c r="B340">
        <v>0.27084999999999998</v>
      </c>
      <c r="C340">
        <v>0.81496000000000002</v>
      </c>
      <c r="D340">
        <v>0.36787700000000001</v>
      </c>
      <c r="E340">
        <v>0.42101699999999997</v>
      </c>
    </row>
    <row r="341" spans="1:5" x14ac:dyDescent="0.3">
      <c r="A341">
        <v>0.199821</v>
      </c>
      <c r="B341">
        <v>0.168512</v>
      </c>
      <c r="C341">
        <v>0.17207700000000001</v>
      </c>
      <c r="D341">
        <v>0.29630800000000002</v>
      </c>
      <c r="E341">
        <v>0.40329799999999999</v>
      </c>
    </row>
    <row r="342" spans="1:5" x14ac:dyDescent="0.3">
      <c r="A342">
        <v>8.6954000000000004E-2</v>
      </c>
      <c r="B342">
        <v>5.4919999999999997E-2</v>
      </c>
      <c r="C342">
        <v>0.92890499999999998</v>
      </c>
      <c r="D342">
        <v>0.14686099999999999</v>
      </c>
      <c r="E342">
        <v>0.51114300000000001</v>
      </c>
    </row>
    <row r="343" spans="1:5" x14ac:dyDescent="0.3">
      <c r="A343">
        <v>4.2500000000000003E-2</v>
      </c>
      <c r="B343">
        <v>0.41940300000000003</v>
      </c>
      <c r="C343">
        <v>0.84915600000000002</v>
      </c>
      <c r="D343">
        <v>0.82899199999999995</v>
      </c>
      <c r="E343">
        <v>5.4004000000000003E-2</v>
      </c>
    </row>
    <row r="344" spans="1:5" x14ac:dyDescent="0.3">
      <c r="A344">
        <v>0.32123400000000002</v>
      </c>
      <c r="B344">
        <v>0.96905699999999995</v>
      </c>
      <c r="C344">
        <v>0.77437100000000003</v>
      </c>
      <c r="D344">
        <v>4.6195E-2</v>
      </c>
      <c r="E344">
        <v>0.89754699999999998</v>
      </c>
    </row>
    <row r="345" spans="1:5" x14ac:dyDescent="0.3">
      <c r="A345">
        <v>0.89005199999999995</v>
      </c>
      <c r="B345">
        <v>0.29277199999999998</v>
      </c>
      <c r="C345">
        <v>0.35953600000000002</v>
      </c>
      <c r="D345">
        <v>0.165051</v>
      </c>
      <c r="E345">
        <v>0.80756499999999998</v>
      </c>
    </row>
    <row r="346" spans="1:5" x14ac:dyDescent="0.3">
      <c r="A346">
        <v>0.20121900000000001</v>
      </c>
      <c r="B346">
        <v>0.11970699999999999</v>
      </c>
      <c r="C346">
        <v>0.18709100000000001</v>
      </c>
      <c r="D346">
        <v>0.61404800000000004</v>
      </c>
      <c r="E346">
        <v>0.46763100000000002</v>
      </c>
    </row>
    <row r="347" spans="1:5" x14ac:dyDescent="0.3">
      <c r="A347">
        <v>0.86624100000000004</v>
      </c>
      <c r="B347">
        <v>0.99023399999999995</v>
      </c>
      <c r="C347">
        <v>0.37269400000000003</v>
      </c>
      <c r="D347">
        <v>0.72801000000000005</v>
      </c>
      <c r="E347">
        <v>0.80998199999999998</v>
      </c>
    </row>
    <row r="348" spans="1:5" x14ac:dyDescent="0.3">
      <c r="A348">
        <v>0.27529700000000001</v>
      </c>
      <c r="B348">
        <v>0.377193</v>
      </c>
      <c r="C348">
        <v>0.114957</v>
      </c>
      <c r="D348">
        <v>2.4823999999999999E-2</v>
      </c>
      <c r="E348">
        <v>1.2345E-2</v>
      </c>
    </row>
    <row r="349" spans="1:5" x14ac:dyDescent="0.3">
      <c r="A349">
        <v>0.53748300000000004</v>
      </c>
      <c r="B349">
        <v>2.392E-3</v>
      </c>
      <c r="C349">
        <v>0.855715</v>
      </c>
      <c r="D349">
        <v>0.40711700000000001</v>
      </c>
      <c r="E349">
        <v>0.55247999999999997</v>
      </c>
    </row>
    <row r="350" spans="1:5" x14ac:dyDescent="0.3">
      <c r="A350">
        <v>0.78331799999999996</v>
      </c>
      <c r="B350">
        <v>0.410192</v>
      </c>
      <c r="C350">
        <v>0.85668599999999995</v>
      </c>
      <c r="D350">
        <v>0.233127</v>
      </c>
      <c r="E350">
        <v>0.248611</v>
      </c>
    </row>
    <row r="351" spans="1:5" x14ac:dyDescent="0.3">
      <c r="A351">
        <v>0.49088799999999999</v>
      </c>
      <c r="B351">
        <v>0.66909700000000005</v>
      </c>
      <c r="C351">
        <v>0.36603599999999997</v>
      </c>
      <c r="D351">
        <v>0.75751500000000005</v>
      </c>
      <c r="E351">
        <v>0.831816</v>
      </c>
    </row>
    <row r="352" spans="1:5" x14ac:dyDescent="0.3">
      <c r="A352">
        <v>0.86007599999999995</v>
      </c>
      <c r="B352">
        <v>0.93532700000000002</v>
      </c>
      <c r="C352">
        <v>3.264E-3</v>
      </c>
      <c r="D352">
        <v>0.85499599999999998</v>
      </c>
      <c r="E352">
        <v>0.95497600000000005</v>
      </c>
    </row>
    <row r="353" spans="1:5" x14ac:dyDescent="0.3">
      <c r="A353">
        <v>0.46370600000000001</v>
      </c>
      <c r="B353">
        <v>0.95819600000000005</v>
      </c>
      <c r="C353">
        <v>0.50555000000000005</v>
      </c>
      <c r="D353">
        <v>0.94263600000000003</v>
      </c>
      <c r="E353">
        <v>0.91626200000000002</v>
      </c>
    </row>
    <row r="354" spans="1:5" x14ac:dyDescent="0.3">
      <c r="A354">
        <v>0.65435100000000002</v>
      </c>
      <c r="B354">
        <v>2.3295E-2</v>
      </c>
      <c r="C354">
        <v>0.66736499999999999</v>
      </c>
      <c r="D354">
        <v>0.41882799999999998</v>
      </c>
      <c r="E354">
        <v>0.65761899999999995</v>
      </c>
    </row>
    <row r="355" spans="1:5" x14ac:dyDescent="0.3">
      <c r="A355">
        <v>0.95058100000000001</v>
      </c>
      <c r="B355">
        <v>0.48200199999999999</v>
      </c>
      <c r="C355">
        <v>0.29236200000000001</v>
      </c>
      <c r="D355">
        <v>0.493259</v>
      </c>
      <c r="E355">
        <v>4.8758999999999997E-2</v>
      </c>
    </row>
    <row r="356" spans="1:5" x14ac:dyDescent="0.3">
      <c r="A356">
        <v>0.35754799999999998</v>
      </c>
      <c r="B356">
        <v>0.71973100000000001</v>
      </c>
      <c r="C356">
        <v>0.47365699999999999</v>
      </c>
      <c r="D356">
        <v>0.863792</v>
      </c>
      <c r="E356">
        <v>0.44189499999999998</v>
      </c>
    </row>
    <row r="357" spans="1:5" x14ac:dyDescent="0.3">
      <c r="A357">
        <v>0.75988800000000001</v>
      </c>
      <c r="B357">
        <v>0.45752599999999999</v>
      </c>
      <c r="C357">
        <v>0.39868199999999998</v>
      </c>
      <c r="D357">
        <v>0.68352000000000002</v>
      </c>
      <c r="E357">
        <v>0.46060000000000001</v>
      </c>
    </row>
    <row r="358" spans="1:5" x14ac:dyDescent="0.3">
      <c r="A358">
        <v>0.48101500000000003</v>
      </c>
      <c r="B358">
        <v>0.90346800000000005</v>
      </c>
      <c r="C358">
        <v>0.38676100000000002</v>
      </c>
      <c r="D358">
        <v>0.77298</v>
      </c>
      <c r="E358">
        <v>7.6813999999999993E-2</v>
      </c>
    </row>
    <row r="359" spans="1:5" x14ac:dyDescent="0.3">
      <c r="A359">
        <v>9.0687000000000004E-2</v>
      </c>
      <c r="B359">
        <v>0.85622900000000002</v>
      </c>
      <c r="C359">
        <v>0.72106400000000004</v>
      </c>
      <c r="D359">
        <v>0.65163000000000004</v>
      </c>
      <c r="E359">
        <v>0.78560200000000002</v>
      </c>
    </row>
    <row r="360" spans="1:5" x14ac:dyDescent="0.3">
      <c r="A360">
        <v>0.37192700000000001</v>
      </c>
      <c r="B360">
        <v>0.57465900000000003</v>
      </c>
      <c r="C360">
        <v>0.62033199999999999</v>
      </c>
      <c r="D360">
        <v>0.91935199999999995</v>
      </c>
      <c r="E360">
        <v>7.2355000000000003E-2</v>
      </c>
    </row>
    <row r="361" spans="1:5" x14ac:dyDescent="0.3">
      <c r="A361">
        <v>0.72792199999999996</v>
      </c>
      <c r="B361">
        <v>0.28312999999999999</v>
      </c>
      <c r="C361">
        <v>0.567693</v>
      </c>
      <c r="D361">
        <v>0.55583199999999999</v>
      </c>
      <c r="E361">
        <v>0.492228</v>
      </c>
    </row>
    <row r="362" spans="1:5" x14ac:dyDescent="0.3">
      <c r="A362">
        <v>0.57073300000000005</v>
      </c>
      <c r="B362">
        <v>0.47358800000000001</v>
      </c>
      <c r="C362">
        <v>6.5770000000000004E-3</v>
      </c>
      <c r="D362">
        <v>0.71714599999999995</v>
      </c>
      <c r="E362">
        <v>0.76012199999999996</v>
      </c>
    </row>
    <row r="363" spans="1:5" x14ac:dyDescent="0.3">
      <c r="A363">
        <v>0.95316000000000001</v>
      </c>
      <c r="B363">
        <v>0.72342099999999998</v>
      </c>
      <c r="C363">
        <v>0.76146499999999995</v>
      </c>
      <c r="D363">
        <v>0.90892700000000004</v>
      </c>
      <c r="E363">
        <v>0.65059999999999996</v>
      </c>
    </row>
    <row r="364" spans="1:5" x14ac:dyDescent="0.3">
      <c r="A364">
        <v>0.32303799999999999</v>
      </c>
      <c r="B364">
        <v>0.80020100000000005</v>
      </c>
      <c r="C364">
        <v>0.63905999999999996</v>
      </c>
      <c r="D364">
        <v>0.88467600000000002</v>
      </c>
      <c r="E364">
        <v>0.97630499999999998</v>
      </c>
    </row>
    <row r="365" spans="1:5" x14ac:dyDescent="0.3">
      <c r="A365">
        <v>0.41995399999999999</v>
      </c>
      <c r="B365">
        <v>0.14502999999999999</v>
      </c>
      <c r="C365">
        <v>0.52057399999999998</v>
      </c>
      <c r="D365">
        <v>0.642841</v>
      </c>
      <c r="E365">
        <v>7.8120000000000004E-3</v>
      </c>
    </row>
    <row r="366" spans="1:5" x14ac:dyDescent="0.3">
      <c r="A366">
        <v>0.29780200000000001</v>
      </c>
      <c r="B366">
        <v>2.5187000000000001E-2</v>
      </c>
      <c r="C366">
        <v>0.88534900000000005</v>
      </c>
      <c r="D366">
        <v>0.37241800000000003</v>
      </c>
      <c r="E366">
        <v>0.62023600000000001</v>
      </c>
    </row>
    <row r="367" spans="1:5" x14ac:dyDescent="0.3">
      <c r="A367">
        <v>0.42808600000000002</v>
      </c>
      <c r="B367">
        <v>0.37008400000000002</v>
      </c>
      <c r="C367">
        <v>0.18121499999999999</v>
      </c>
      <c r="D367">
        <v>0.238041</v>
      </c>
      <c r="E367">
        <v>0.97921400000000003</v>
      </c>
    </row>
    <row r="368" spans="1:5" x14ac:dyDescent="0.3">
      <c r="A368">
        <v>0.13328000000000001</v>
      </c>
      <c r="B368">
        <v>0.97449300000000005</v>
      </c>
      <c r="C368">
        <v>0.26773799999999998</v>
      </c>
      <c r="D368">
        <v>0.42464099999999999</v>
      </c>
      <c r="E368">
        <v>0.99409800000000004</v>
      </c>
    </row>
    <row r="369" spans="1:5" x14ac:dyDescent="0.3">
      <c r="A369">
        <v>0.82571799999999995</v>
      </c>
      <c r="B369">
        <v>0.60789899999999997</v>
      </c>
      <c r="C369">
        <v>0.203819</v>
      </c>
      <c r="D369">
        <v>0.812608</v>
      </c>
      <c r="E369">
        <v>0.70593300000000003</v>
      </c>
    </row>
    <row r="370" spans="1:5" x14ac:dyDescent="0.3">
      <c r="A370">
        <v>0.198684</v>
      </c>
      <c r="B370">
        <v>0.98444100000000001</v>
      </c>
      <c r="C370">
        <v>0.754467</v>
      </c>
      <c r="D370">
        <v>0.56417600000000001</v>
      </c>
      <c r="E370">
        <v>0.66371999999999998</v>
      </c>
    </row>
    <row r="371" spans="1:5" x14ac:dyDescent="0.3">
      <c r="A371">
        <v>0.636436</v>
      </c>
      <c r="B371">
        <v>0.56034799999999996</v>
      </c>
      <c r="C371">
        <v>0.96998300000000004</v>
      </c>
      <c r="D371">
        <v>0.45402500000000001</v>
      </c>
      <c r="E371">
        <v>0.91290400000000005</v>
      </c>
    </row>
    <row r="372" spans="1:5" x14ac:dyDescent="0.3">
      <c r="A372">
        <v>0.99175800000000003</v>
      </c>
      <c r="B372">
        <v>3.1303999999999998E-2</v>
      </c>
      <c r="C372">
        <v>0.44456000000000001</v>
      </c>
      <c r="D372">
        <v>0.74194499999999997</v>
      </c>
      <c r="E372">
        <v>0.14435000000000001</v>
      </c>
    </row>
    <row r="373" spans="1:5" x14ac:dyDescent="0.3">
      <c r="A373">
        <v>0.197019</v>
      </c>
      <c r="B373">
        <v>0.98613700000000004</v>
      </c>
      <c r="C373">
        <v>0.81130500000000005</v>
      </c>
      <c r="D373">
        <v>0.14832200000000001</v>
      </c>
      <c r="E373">
        <v>6.6074999999999995E-2</v>
      </c>
    </row>
    <row r="374" spans="1:5" x14ac:dyDescent="0.3">
      <c r="A374">
        <v>0.67251399999999995</v>
      </c>
      <c r="B374">
        <v>0.592167</v>
      </c>
      <c r="C374">
        <v>0.119252</v>
      </c>
      <c r="D374">
        <v>0.79578199999999999</v>
      </c>
      <c r="E374">
        <v>0.58067299999999999</v>
      </c>
    </row>
    <row r="375" spans="1:5" x14ac:dyDescent="0.3">
      <c r="A375">
        <v>0.96819100000000002</v>
      </c>
      <c r="B375">
        <v>0.69675799999999999</v>
      </c>
      <c r="C375">
        <v>0.35474299999999998</v>
      </c>
      <c r="D375">
        <v>0.21757799999999999</v>
      </c>
      <c r="E375">
        <v>2.2950999999999999E-2</v>
      </c>
    </row>
    <row r="376" spans="1:5" x14ac:dyDescent="0.3">
      <c r="A376">
        <v>0.403499</v>
      </c>
      <c r="B376">
        <v>0.51325799999999999</v>
      </c>
      <c r="C376">
        <v>0.14219000000000001</v>
      </c>
      <c r="D376">
        <v>0.839619</v>
      </c>
      <c r="E376">
        <v>0.36932399999999999</v>
      </c>
    </row>
    <row r="377" spans="1:5" x14ac:dyDescent="0.3">
      <c r="A377">
        <v>0.57138900000000004</v>
      </c>
      <c r="B377">
        <v>2.6269000000000001E-2</v>
      </c>
      <c r="C377">
        <v>0.194635</v>
      </c>
      <c r="D377">
        <v>0.67465900000000001</v>
      </c>
      <c r="E377">
        <v>0.74996399999999996</v>
      </c>
    </row>
    <row r="378" spans="1:5" x14ac:dyDescent="0.3">
      <c r="A378">
        <v>0.342889</v>
      </c>
      <c r="B378">
        <v>8.6611999999999995E-2</v>
      </c>
      <c r="C378">
        <v>0.83997100000000002</v>
      </c>
      <c r="D378">
        <v>0.22767499999999999</v>
      </c>
      <c r="E378">
        <v>0.81547599999999998</v>
      </c>
    </row>
    <row r="379" spans="1:5" x14ac:dyDescent="0.3">
      <c r="A379">
        <v>0.18690599999999999</v>
      </c>
      <c r="B379">
        <v>0.96731100000000003</v>
      </c>
      <c r="C379">
        <v>0.53470300000000004</v>
      </c>
      <c r="D379">
        <v>0.49470999999999998</v>
      </c>
      <c r="E379">
        <v>0.725186</v>
      </c>
    </row>
    <row r="380" spans="1:5" x14ac:dyDescent="0.3">
      <c r="A380">
        <v>7.4194999999999997E-2</v>
      </c>
      <c r="B380">
        <v>0.85571299999999995</v>
      </c>
      <c r="C380">
        <v>0.63683100000000004</v>
      </c>
      <c r="D380">
        <v>0.84735099999999997</v>
      </c>
      <c r="E380">
        <v>0.31689699999999998</v>
      </c>
    </row>
    <row r="381" spans="1:5" x14ac:dyDescent="0.3">
      <c r="A381">
        <v>0.36319000000000001</v>
      </c>
      <c r="B381">
        <v>0.34434199999999998</v>
      </c>
      <c r="C381">
        <v>0.118325</v>
      </c>
      <c r="D381">
        <v>0.87634000000000001</v>
      </c>
      <c r="E381">
        <v>0.113006</v>
      </c>
    </row>
    <row r="382" spans="1:5" x14ac:dyDescent="0.3">
      <c r="A382">
        <v>0.58649899999999999</v>
      </c>
      <c r="B382">
        <v>0.52135699999999996</v>
      </c>
      <c r="C382">
        <v>0.16060199999999999</v>
      </c>
      <c r="D382">
        <v>8.6890000000000005E-3</v>
      </c>
      <c r="E382">
        <v>0.25027700000000003</v>
      </c>
    </row>
    <row r="383" spans="1:5" x14ac:dyDescent="0.3">
      <c r="A383">
        <v>0.29526599999999997</v>
      </c>
      <c r="B383">
        <v>0.75851100000000005</v>
      </c>
      <c r="C383">
        <v>0.65625</v>
      </c>
      <c r="D383">
        <v>0.23825299999999999</v>
      </c>
      <c r="E383">
        <v>7.8462000000000004E-2</v>
      </c>
    </row>
    <row r="384" spans="1:5" x14ac:dyDescent="0.3">
      <c r="A384">
        <v>0.111584</v>
      </c>
      <c r="B384">
        <v>4.5631999999999999E-2</v>
      </c>
      <c r="C384">
        <v>0.42601800000000001</v>
      </c>
      <c r="D384">
        <v>0.67372100000000001</v>
      </c>
      <c r="E384">
        <v>0.91825299999999999</v>
      </c>
    </row>
    <row r="385" spans="1:5" x14ac:dyDescent="0.3">
      <c r="A385">
        <v>0.95000499999999999</v>
      </c>
      <c r="B385">
        <v>0.66381100000000004</v>
      </c>
      <c r="C385">
        <v>0.94070600000000004</v>
      </c>
      <c r="D385">
        <v>0.89156199999999997</v>
      </c>
      <c r="E385">
        <v>0.75062200000000001</v>
      </c>
    </row>
    <row r="386" spans="1:5" x14ac:dyDescent="0.3">
      <c r="A386">
        <v>0.94825999999999999</v>
      </c>
      <c r="B386">
        <v>6.7714999999999997E-2</v>
      </c>
      <c r="C386">
        <v>4.3109999999999997E-3</v>
      </c>
      <c r="D386">
        <v>0.33959099999999998</v>
      </c>
      <c r="E386">
        <v>0.59641100000000002</v>
      </c>
    </row>
    <row r="387" spans="1:5" x14ac:dyDescent="0.3">
      <c r="A387">
        <v>0.67020800000000003</v>
      </c>
      <c r="B387">
        <v>0.80008699999999999</v>
      </c>
      <c r="C387">
        <v>0.69821599999999995</v>
      </c>
      <c r="D387">
        <v>0.389629</v>
      </c>
      <c r="E387">
        <v>0.718781</v>
      </c>
    </row>
    <row r="388" spans="1:5" x14ac:dyDescent="0.3">
      <c r="A388">
        <v>0.48476799999999998</v>
      </c>
      <c r="B388">
        <v>0.45619999999999999</v>
      </c>
      <c r="C388">
        <v>0.58883600000000003</v>
      </c>
      <c r="D388">
        <v>0.20682400000000001</v>
      </c>
      <c r="E388">
        <v>0.81135199999999996</v>
      </c>
    </row>
    <row r="389" spans="1:5" x14ac:dyDescent="0.3">
      <c r="A389">
        <v>0.69778700000000005</v>
      </c>
      <c r="B389">
        <v>0.23309099999999999</v>
      </c>
      <c r="C389">
        <v>0.10220799999999999</v>
      </c>
      <c r="D389">
        <v>0.24285999999999999</v>
      </c>
      <c r="E389">
        <v>7.0824999999999999E-2</v>
      </c>
    </row>
    <row r="390" spans="1:5" x14ac:dyDescent="0.3">
      <c r="A390">
        <v>0.61600200000000005</v>
      </c>
      <c r="B390">
        <v>0.240429</v>
      </c>
      <c r="C390">
        <v>0.29831600000000003</v>
      </c>
      <c r="D390">
        <v>0.75633799999999995</v>
      </c>
      <c r="E390">
        <v>8.1097000000000002E-2</v>
      </c>
    </row>
    <row r="391" spans="1:5" x14ac:dyDescent="0.3">
      <c r="A391">
        <v>0.49003400000000003</v>
      </c>
      <c r="B391">
        <v>0.200236</v>
      </c>
      <c r="C391">
        <v>0.84742399999999996</v>
      </c>
      <c r="D391">
        <v>0.53037599999999996</v>
      </c>
      <c r="E391">
        <v>0.53752599999999995</v>
      </c>
    </row>
    <row r="392" spans="1:5" x14ac:dyDescent="0.3">
      <c r="A392">
        <v>0.66117599999999999</v>
      </c>
      <c r="B392">
        <v>0.241615</v>
      </c>
      <c r="C392">
        <v>0.89694099999999999</v>
      </c>
      <c r="D392">
        <v>6.2529000000000001E-2</v>
      </c>
      <c r="E392">
        <v>1.536E-2</v>
      </c>
    </row>
    <row r="393" spans="1:5" x14ac:dyDescent="0.3">
      <c r="A393">
        <v>0.86929999999999996</v>
      </c>
      <c r="B393">
        <v>0.92761499999999997</v>
      </c>
      <c r="C393">
        <v>0.83298700000000003</v>
      </c>
      <c r="D393">
        <v>0.87994700000000003</v>
      </c>
      <c r="E393">
        <v>0.42641299999999999</v>
      </c>
    </row>
    <row r="394" spans="1:5" x14ac:dyDescent="0.3">
      <c r="A394">
        <v>0.995784</v>
      </c>
      <c r="B394">
        <v>0.48493599999999998</v>
      </c>
      <c r="C394">
        <v>0.93456499999999998</v>
      </c>
      <c r="D394">
        <v>0.167214</v>
      </c>
      <c r="E394">
        <v>0.59574099999999997</v>
      </c>
    </row>
    <row r="395" spans="1:5" x14ac:dyDescent="0.3">
      <c r="A395">
        <v>0.43070999999999998</v>
      </c>
      <c r="B395">
        <v>0.42272100000000001</v>
      </c>
      <c r="C395">
        <v>0.56451099999999999</v>
      </c>
      <c r="D395">
        <v>0.102421</v>
      </c>
      <c r="E395">
        <v>0.39740799999999998</v>
      </c>
    </row>
    <row r="396" spans="1:5" x14ac:dyDescent="0.3">
      <c r="A396">
        <v>0.48434300000000002</v>
      </c>
      <c r="B396">
        <v>0.19389899999999999</v>
      </c>
      <c r="C396">
        <v>0.26536599999999999</v>
      </c>
      <c r="D396">
        <v>0.39499699999999999</v>
      </c>
      <c r="E396">
        <v>0.84168900000000002</v>
      </c>
    </row>
    <row r="397" spans="1:5" x14ac:dyDescent="0.3">
      <c r="A397">
        <v>0.767208</v>
      </c>
      <c r="B397">
        <v>0.72511199999999998</v>
      </c>
      <c r="C397">
        <v>0.34035100000000001</v>
      </c>
      <c r="D397">
        <v>0.40303</v>
      </c>
      <c r="E397">
        <v>0.26868500000000001</v>
      </c>
    </row>
    <row r="398" spans="1:5" x14ac:dyDescent="0.3">
      <c r="A398">
        <v>0.81771300000000002</v>
      </c>
      <c r="B398">
        <v>0.51096399999999997</v>
      </c>
      <c r="C398">
        <v>0.65979900000000002</v>
      </c>
      <c r="D398">
        <v>0.96726900000000005</v>
      </c>
      <c r="E398">
        <v>8.5346000000000005E-2</v>
      </c>
    </row>
    <row r="399" spans="1:5" x14ac:dyDescent="0.3">
      <c r="A399">
        <v>0.36127199999999998</v>
      </c>
      <c r="B399">
        <v>1.2300000000000001E-4</v>
      </c>
      <c r="C399">
        <v>0.62571399999999999</v>
      </c>
      <c r="D399">
        <v>3.0509999999999999E-2</v>
      </c>
      <c r="E399">
        <v>0.63854100000000003</v>
      </c>
    </row>
    <row r="400" spans="1:5" x14ac:dyDescent="0.3">
      <c r="A400">
        <v>0.124551</v>
      </c>
      <c r="B400">
        <v>0.60422399999999998</v>
      </c>
      <c r="C400">
        <v>0.30332199999999998</v>
      </c>
      <c r="D400">
        <v>0.15659699999999999</v>
      </c>
      <c r="E400">
        <v>0.30343700000000001</v>
      </c>
    </row>
    <row r="401" spans="1:5" x14ac:dyDescent="0.3">
      <c r="A401">
        <v>6.1212000000000003E-2</v>
      </c>
      <c r="B401">
        <v>0.21471299999999999</v>
      </c>
      <c r="C401">
        <v>0.62804499999999996</v>
      </c>
      <c r="D401">
        <v>0.86357300000000004</v>
      </c>
      <c r="E401">
        <v>0.64485700000000001</v>
      </c>
    </row>
    <row r="402" spans="1:5" x14ac:dyDescent="0.3">
      <c r="A402">
        <v>0.29058200000000001</v>
      </c>
      <c r="B402">
        <v>0.204511</v>
      </c>
      <c r="C402">
        <v>0.530331</v>
      </c>
      <c r="D402">
        <v>0.99432399999999999</v>
      </c>
      <c r="E402">
        <v>9.3432000000000001E-2</v>
      </c>
    </row>
    <row r="403" spans="1:5" x14ac:dyDescent="0.3">
      <c r="A403">
        <v>9.9238000000000007E-2</v>
      </c>
      <c r="B403">
        <v>4.9056000000000002E-2</v>
      </c>
      <c r="C403">
        <v>0.37846000000000002</v>
      </c>
      <c r="D403">
        <v>0.35775800000000002</v>
      </c>
      <c r="E403">
        <v>0.68820000000000003</v>
      </c>
    </row>
    <row r="404" spans="1:5" x14ac:dyDescent="0.3">
      <c r="A404">
        <v>0.12615599999999999</v>
      </c>
      <c r="B404">
        <v>0.26056499999999999</v>
      </c>
      <c r="C404">
        <v>0.15704899999999999</v>
      </c>
      <c r="D404">
        <v>0.17316000000000001</v>
      </c>
      <c r="E404">
        <v>0.61969200000000002</v>
      </c>
    </row>
    <row r="405" spans="1:5" x14ac:dyDescent="0.3">
      <c r="A405">
        <v>0.946349</v>
      </c>
      <c r="B405">
        <v>0.99372799999999994</v>
      </c>
      <c r="C405">
        <v>0.215618</v>
      </c>
      <c r="D405">
        <v>0.25835799999999998</v>
      </c>
      <c r="E405">
        <v>0.1595</v>
      </c>
    </row>
    <row r="406" spans="1:5" x14ac:dyDescent="0.3">
      <c r="A406">
        <v>0.51076699999999997</v>
      </c>
      <c r="B406">
        <v>0.81418599999999997</v>
      </c>
      <c r="C406">
        <v>0.78886100000000003</v>
      </c>
      <c r="D406">
        <v>0.97486300000000004</v>
      </c>
      <c r="E406">
        <v>0.92320400000000002</v>
      </c>
    </row>
    <row r="407" spans="1:5" x14ac:dyDescent="0.3">
      <c r="A407">
        <v>0.40960600000000003</v>
      </c>
      <c r="B407">
        <v>0.37617400000000001</v>
      </c>
      <c r="C407">
        <v>0.971854</v>
      </c>
      <c r="D407">
        <v>0.52228200000000002</v>
      </c>
      <c r="E407">
        <v>0.29606500000000002</v>
      </c>
    </row>
    <row r="408" spans="1:5" x14ac:dyDescent="0.3">
      <c r="A408">
        <v>0.450042</v>
      </c>
      <c r="B408">
        <v>0.64265899999999998</v>
      </c>
      <c r="C408">
        <v>0.90978499999999995</v>
      </c>
      <c r="D408">
        <v>0.31665500000000002</v>
      </c>
      <c r="E408">
        <v>0.316276</v>
      </c>
    </row>
    <row r="409" spans="1:5" x14ac:dyDescent="0.3">
      <c r="A409">
        <v>0.78858600000000001</v>
      </c>
      <c r="B409">
        <v>0.60689800000000005</v>
      </c>
      <c r="C409">
        <v>0.54912099999999997</v>
      </c>
      <c r="D409">
        <v>0.45185700000000001</v>
      </c>
      <c r="E409">
        <v>0.233293</v>
      </c>
    </row>
    <row r="410" spans="1:5" x14ac:dyDescent="0.3">
      <c r="A410">
        <v>0.52624000000000004</v>
      </c>
      <c r="B410">
        <v>0.65288199999999996</v>
      </c>
      <c r="C410">
        <v>0.27959200000000001</v>
      </c>
      <c r="D410">
        <v>0.91833900000000002</v>
      </c>
      <c r="E410">
        <v>0.77700899999999995</v>
      </c>
    </row>
    <row r="411" spans="1:5" x14ac:dyDescent="0.3">
      <c r="A411">
        <v>1.8596000000000001E-2</v>
      </c>
      <c r="B411">
        <v>0.25774200000000003</v>
      </c>
      <c r="C411">
        <v>2.2440000000000002E-2</v>
      </c>
      <c r="D411">
        <v>0.13383200000000001</v>
      </c>
      <c r="E411">
        <v>0.62901099999999999</v>
      </c>
    </row>
    <row r="412" spans="1:5" x14ac:dyDescent="0.3">
      <c r="A412">
        <v>0.66169800000000001</v>
      </c>
      <c r="B412">
        <v>0.33158599999999999</v>
      </c>
      <c r="C412">
        <v>0.316853</v>
      </c>
      <c r="D412">
        <v>0.39622400000000002</v>
      </c>
      <c r="E412">
        <v>0.73785000000000001</v>
      </c>
    </row>
    <row r="413" spans="1:5" x14ac:dyDescent="0.3">
      <c r="A413">
        <v>0.35909600000000003</v>
      </c>
      <c r="B413">
        <v>1.8120000000000001E-2</v>
      </c>
      <c r="C413">
        <v>0.16331300000000001</v>
      </c>
      <c r="D413">
        <v>0.85566399999999998</v>
      </c>
      <c r="E413">
        <v>0.36916100000000002</v>
      </c>
    </row>
    <row r="414" spans="1:5" x14ac:dyDescent="0.3">
      <c r="A414">
        <v>0.52999300000000005</v>
      </c>
      <c r="B414">
        <v>0.40442299999999998</v>
      </c>
      <c r="C414">
        <v>9.0039999999999999E-3</v>
      </c>
      <c r="D414">
        <v>0.29170400000000002</v>
      </c>
      <c r="E414">
        <v>7.8039999999999998E-2</v>
      </c>
    </row>
    <row r="415" spans="1:5" x14ac:dyDescent="0.3">
      <c r="A415">
        <v>0.35348000000000002</v>
      </c>
      <c r="B415">
        <v>0.49360700000000002</v>
      </c>
      <c r="C415">
        <v>0.72872899999999996</v>
      </c>
      <c r="D415">
        <v>0.71558699999999997</v>
      </c>
      <c r="E415">
        <v>0.70798099999999997</v>
      </c>
    </row>
    <row r="416" spans="1:5" x14ac:dyDescent="0.3">
      <c r="A416">
        <v>0.19095200000000001</v>
      </c>
      <c r="B416">
        <v>0.168213</v>
      </c>
      <c r="C416">
        <v>0.29249999999999998</v>
      </c>
      <c r="D416">
        <v>0.33543000000000001</v>
      </c>
      <c r="E416">
        <v>0.50475800000000004</v>
      </c>
    </row>
    <row r="417" spans="1:5" x14ac:dyDescent="0.3">
      <c r="A417">
        <v>0.78864999999999996</v>
      </c>
      <c r="B417">
        <v>0.82477199999999995</v>
      </c>
      <c r="C417">
        <v>0.90579299999999996</v>
      </c>
      <c r="D417">
        <v>0.58347099999999996</v>
      </c>
      <c r="E417">
        <v>0.69286700000000001</v>
      </c>
    </row>
    <row r="418" spans="1:5" x14ac:dyDescent="0.3">
      <c r="A418">
        <v>0.30333100000000002</v>
      </c>
      <c r="B418">
        <v>0.65270099999999998</v>
      </c>
      <c r="C418">
        <v>0.48446899999999998</v>
      </c>
      <c r="D418">
        <v>0.272013</v>
      </c>
      <c r="E418">
        <v>2.9529999999999999E-3</v>
      </c>
    </row>
    <row r="419" spans="1:5" x14ac:dyDescent="0.3">
      <c r="A419">
        <v>0.95058799999999999</v>
      </c>
      <c r="B419">
        <v>0.78823100000000001</v>
      </c>
      <c r="C419">
        <v>0.184363</v>
      </c>
      <c r="D419">
        <v>0.78721200000000002</v>
      </c>
      <c r="E419">
        <v>0.99797999999999998</v>
      </c>
    </row>
    <row r="420" spans="1:5" x14ac:dyDescent="0.3">
      <c r="A420">
        <v>0.65415400000000001</v>
      </c>
      <c r="B420">
        <v>0.743197</v>
      </c>
      <c r="C420">
        <v>0.179177</v>
      </c>
      <c r="D420">
        <v>0.182336</v>
      </c>
      <c r="E420">
        <v>0.59403799999999995</v>
      </c>
    </row>
    <row r="421" spans="1:5" x14ac:dyDescent="0.3">
      <c r="A421">
        <v>0.201735</v>
      </c>
      <c r="B421">
        <v>0.75378299999999998</v>
      </c>
      <c r="C421">
        <v>0.62178100000000003</v>
      </c>
      <c r="D421">
        <v>0.64715</v>
      </c>
      <c r="E421">
        <v>0.67337100000000005</v>
      </c>
    </row>
    <row r="422" spans="1:5" x14ac:dyDescent="0.3">
      <c r="A422">
        <v>0.91672699999999996</v>
      </c>
      <c r="B422">
        <v>0.77295800000000003</v>
      </c>
      <c r="C422">
        <v>0.18679599999999999</v>
      </c>
      <c r="D422">
        <v>0.118911</v>
      </c>
      <c r="E422">
        <v>0.82589900000000005</v>
      </c>
    </row>
    <row r="423" spans="1:5" x14ac:dyDescent="0.3">
      <c r="A423">
        <v>0.65022599999999997</v>
      </c>
      <c r="B423">
        <v>0.99160899999999996</v>
      </c>
      <c r="C423">
        <v>0.86918899999999999</v>
      </c>
      <c r="D423">
        <v>0.50932599999999995</v>
      </c>
      <c r="E423">
        <v>0.64050300000000004</v>
      </c>
    </row>
    <row r="424" spans="1:5" x14ac:dyDescent="0.3">
      <c r="A424">
        <v>9.2641000000000001E-2</v>
      </c>
      <c r="B424">
        <v>0.145042</v>
      </c>
      <c r="C424">
        <v>6.2086000000000002E-2</v>
      </c>
      <c r="D424">
        <v>0.63461400000000001</v>
      </c>
      <c r="E424">
        <v>0.52405400000000002</v>
      </c>
    </row>
    <row r="425" spans="1:5" x14ac:dyDescent="0.3">
      <c r="A425">
        <v>0.22752800000000001</v>
      </c>
      <c r="B425">
        <v>0.80741099999999999</v>
      </c>
      <c r="C425">
        <v>0.84972400000000003</v>
      </c>
      <c r="D425">
        <v>0.19547</v>
      </c>
      <c r="E425">
        <v>6.7224000000000006E-2</v>
      </c>
    </row>
    <row r="426" spans="1:5" x14ac:dyDescent="0.3">
      <c r="A426">
        <v>0.31285299999999999</v>
      </c>
      <c r="B426">
        <v>0.96623899999999996</v>
      </c>
      <c r="C426">
        <v>8.5036E-2</v>
      </c>
      <c r="D426">
        <v>0.44623800000000002</v>
      </c>
      <c r="E426">
        <v>0.51221300000000003</v>
      </c>
    </row>
    <row r="427" spans="1:5" x14ac:dyDescent="0.3">
      <c r="A427">
        <v>0.47566000000000003</v>
      </c>
      <c r="B427">
        <v>0.66428600000000004</v>
      </c>
      <c r="C427">
        <v>0.91237400000000002</v>
      </c>
      <c r="D427">
        <v>0.95181099999999996</v>
      </c>
      <c r="E427">
        <v>0.28194799999999998</v>
      </c>
    </row>
    <row r="428" spans="1:5" x14ac:dyDescent="0.3">
      <c r="A428">
        <v>0.86602800000000002</v>
      </c>
      <c r="B428">
        <v>0.813774</v>
      </c>
      <c r="C428">
        <v>0.64181500000000002</v>
      </c>
      <c r="D428">
        <v>0.73758000000000001</v>
      </c>
      <c r="E428">
        <v>0.27226</v>
      </c>
    </row>
    <row r="429" spans="1:5" x14ac:dyDescent="0.3">
      <c r="A429">
        <v>0.40098</v>
      </c>
      <c r="B429">
        <v>0.68293099999999995</v>
      </c>
      <c r="C429">
        <v>0.62618300000000005</v>
      </c>
      <c r="D429">
        <v>0.21812400000000001</v>
      </c>
      <c r="E429">
        <v>0.65167900000000001</v>
      </c>
    </row>
    <row r="430" spans="1:5" x14ac:dyDescent="0.3">
      <c r="A430">
        <v>9.4257999999999995E-2</v>
      </c>
      <c r="B430">
        <v>0.39758900000000003</v>
      </c>
      <c r="C430">
        <v>0.85922299999999996</v>
      </c>
      <c r="D430">
        <v>0.40690399999999999</v>
      </c>
      <c r="E430">
        <v>0.15898799999999999</v>
      </c>
    </row>
    <row r="431" spans="1:5" x14ac:dyDescent="0.3">
      <c r="A431">
        <v>0.60828599999999999</v>
      </c>
      <c r="B431">
        <v>0.37609900000000002</v>
      </c>
      <c r="C431">
        <v>0.73640600000000001</v>
      </c>
      <c r="D431">
        <v>0.79711299999999996</v>
      </c>
      <c r="E431">
        <v>0.43272699999999997</v>
      </c>
    </row>
    <row r="432" spans="1:5" x14ac:dyDescent="0.3">
      <c r="A432">
        <v>0.69030100000000005</v>
      </c>
      <c r="B432">
        <v>0.41666500000000001</v>
      </c>
      <c r="C432">
        <v>0.360626</v>
      </c>
      <c r="D432">
        <v>0.94131799999999999</v>
      </c>
      <c r="E432">
        <v>0.19373899999999999</v>
      </c>
    </row>
    <row r="433" spans="1:5" x14ac:dyDescent="0.3">
      <c r="A433">
        <v>0.64570000000000005</v>
      </c>
      <c r="B433">
        <v>0.91286</v>
      </c>
      <c r="C433">
        <v>0.33069700000000002</v>
      </c>
      <c r="D433">
        <v>0.56330499999999994</v>
      </c>
      <c r="E433">
        <v>0.49016700000000002</v>
      </c>
    </row>
    <row r="434" spans="1:5" x14ac:dyDescent="0.3">
      <c r="A434">
        <v>4.3157000000000001E-2</v>
      </c>
      <c r="B434">
        <v>0.73296099999999997</v>
      </c>
      <c r="C434">
        <v>0.31154500000000002</v>
      </c>
      <c r="D434">
        <v>0.93667500000000004</v>
      </c>
      <c r="E434">
        <v>0.28090399999999999</v>
      </c>
    </row>
    <row r="435" spans="1:5" x14ac:dyDescent="0.3">
      <c r="A435">
        <v>0.115007</v>
      </c>
      <c r="B435">
        <v>0.453403</v>
      </c>
      <c r="C435">
        <v>4.96E-3</v>
      </c>
      <c r="D435">
        <v>0.149955</v>
      </c>
      <c r="E435">
        <v>7.4501999999999999E-2</v>
      </c>
    </row>
    <row r="436" spans="1:5" x14ac:dyDescent="0.3">
      <c r="A436">
        <v>0.25298399999999999</v>
      </c>
      <c r="B436">
        <v>0.67575300000000005</v>
      </c>
      <c r="C436">
        <v>0.309415</v>
      </c>
      <c r="D436">
        <v>0.185726</v>
      </c>
      <c r="E436">
        <v>0.38792700000000002</v>
      </c>
    </row>
    <row r="437" spans="1:5" x14ac:dyDescent="0.3">
      <c r="A437">
        <v>0.36187999999999998</v>
      </c>
      <c r="B437">
        <v>0.15795799999999999</v>
      </c>
      <c r="C437">
        <v>0.72245800000000004</v>
      </c>
      <c r="D437">
        <v>0.88515699999999997</v>
      </c>
      <c r="E437">
        <v>0.76834199999999997</v>
      </c>
    </row>
    <row r="438" spans="1:5" x14ac:dyDescent="0.3">
      <c r="A438">
        <v>0.36721199999999998</v>
      </c>
      <c r="B438">
        <v>0.247311</v>
      </c>
      <c r="C438">
        <v>0.59737700000000005</v>
      </c>
      <c r="D438">
        <v>0.53877799999999998</v>
      </c>
      <c r="E438">
        <v>1.2286999999999999E-2</v>
      </c>
    </row>
    <row r="439" spans="1:5" x14ac:dyDescent="0.3">
      <c r="A439">
        <v>0.49434800000000001</v>
      </c>
      <c r="B439">
        <v>3.6549999999999999E-2</v>
      </c>
      <c r="C439">
        <v>0.116254</v>
      </c>
      <c r="D439">
        <v>0.36872199999999999</v>
      </c>
      <c r="E439">
        <v>0.656636</v>
      </c>
    </row>
    <row r="440" spans="1:5" x14ac:dyDescent="0.3">
      <c r="A440">
        <v>0.46095999999999998</v>
      </c>
      <c r="B440">
        <v>0.40628199999999998</v>
      </c>
      <c r="C440">
        <v>0.70688200000000001</v>
      </c>
      <c r="D440">
        <v>0.82307799999999998</v>
      </c>
      <c r="E440">
        <v>0.82953699999999997</v>
      </c>
    </row>
    <row r="441" spans="1:5" x14ac:dyDescent="0.3">
      <c r="A441">
        <v>0.623444</v>
      </c>
      <c r="B441">
        <v>6.5775E-2</v>
      </c>
      <c r="C441">
        <v>0.97093700000000005</v>
      </c>
      <c r="D441">
        <v>0.63332999999999995</v>
      </c>
      <c r="E441">
        <v>0.30324499999999999</v>
      </c>
    </row>
    <row r="442" spans="1:5" x14ac:dyDescent="0.3">
      <c r="A442">
        <v>0.58568399999999998</v>
      </c>
      <c r="B442">
        <v>0.19218199999999999</v>
      </c>
      <c r="C442">
        <v>0.135157</v>
      </c>
      <c r="D442">
        <v>0.960762</v>
      </c>
      <c r="E442">
        <v>0.14679200000000001</v>
      </c>
    </row>
    <row r="443" spans="1:5" x14ac:dyDescent="0.3">
      <c r="A443">
        <v>0.35957099999999997</v>
      </c>
      <c r="B443">
        <v>0.42180800000000002</v>
      </c>
      <c r="C443">
        <v>0.20142099999999999</v>
      </c>
      <c r="D443">
        <v>0.52515699999999998</v>
      </c>
      <c r="E443">
        <v>0.19406899999999999</v>
      </c>
    </row>
    <row r="444" spans="1:5" x14ac:dyDescent="0.3">
      <c r="A444">
        <v>9.2E-5</v>
      </c>
      <c r="B444">
        <v>0.92843799999999999</v>
      </c>
      <c r="C444">
        <v>0.235847</v>
      </c>
      <c r="D444">
        <v>0.36780299999999999</v>
      </c>
      <c r="E444">
        <v>0.79305099999999995</v>
      </c>
    </row>
    <row r="445" spans="1:5" x14ac:dyDescent="0.3">
      <c r="A445">
        <v>0.16881199999999999</v>
      </c>
      <c r="B445">
        <v>0.66654599999999997</v>
      </c>
      <c r="C445">
        <v>0.66611299999999996</v>
      </c>
      <c r="D445">
        <v>0.67027800000000004</v>
      </c>
      <c r="E445">
        <v>0.78394900000000001</v>
      </c>
    </row>
    <row r="446" spans="1:5" x14ac:dyDescent="0.3">
      <c r="A446">
        <v>0.33199699999999999</v>
      </c>
      <c r="B446">
        <v>0.83629799999999999</v>
      </c>
      <c r="C446">
        <v>0.19119700000000001</v>
      </c>
      <c r="D446">
        <v>0.82542099999999996</v>
      </c>
      <c r="E446">
        <v>0.63964900000000002</v>
      </c>
    </row>
    <row r="447" spans="1:5" x14ac:dyDescent="0.3">
      <c r="A447">
        <v>0.233824</v>
      </c>
      <c r="B447">
        <v>0.63098399999999999</v>
      </c>
      <c r="C447">
        <v>0.17811099999999999</v>
      </c>
      <c r="D447">
        <v>0.394868</v>
      </c>
      <c r="E447">
        <v>0.397704</v>
      </c>
    </row>
    <row r="448" spans="1:5" x14ac:dyDescent="0.3">
      <c r="A448">
        <v>0.53938299999999995</v>
      </c>
      <c r="B448">
        <v>0.60770800000000003</v>
      </c>
      <c r="C448">
        <v>0.48526599999999998</v>
      </c>
      <c r="D448">
        <v>0.32327299999999998</v>
      </c>
      <c r="E448">
        <v>0.91418200000000005</v>
      </c>
    </row>
    <row r="449" spans="1:5" x14ac:dyDescent="0.3">
      <c r="A449">
        <v>0.50416399999999995</v>
      </c>
      <c r="B449">
        <v>0.93977699999999997</v>
      </c>
      <c r="C449">
        <v>0.92985799999999996</v>
      </c>
      <c r="D449">
        <v>0.74075299999999999</v>
      </c>
      <c r="E449">
        <v>1.2122000000000001E-2</v>
      </c>
    </row>
    <row r="450" spans="1:5" x14ac:dyDescent="0.3">
      <c r="A450">
        <v>0.41150900000000001</v>
      </c>
      <c r="B450">
        <v>0.25402000000000002</v>
      </c>
      <c r="C450">
        <v>0.558307</v>
      </c>
      <c r="D450">
        <v>0.56033900000000003</v>
      </c>
      <c r="E450">
        <v>0.57357100000000005</v>
      </c>
    </row>
    <row r="451" spans="1:5" x14ac:dyDescent="0.3">
      <c r="A451">
        <v>0.102455</v>
      </c>
      <c r="B451">
        <v>0.72714699999999999</v>
      </c>
      <c r="C451">
        <v>0.28083200000000003</v>
      </c>
      <c r="D451">
        <v>0.579955</v>
      </c>
      <c r="E451">
        <v>0.960812</v>
      </c>
    </row>
    <row r="452" spans="1:5" x14ac:dyDescent="0.3">
      <c r="A452">
        <v>0.74340200000000001</v>
      </c>
      <c r="B452">
        <v>0.215392</v>
      </c>
      <c r="C452">
        <v>0.193049</v>
      </c>
      <c r="D452">
        <v>0.56645299999999998</v>
      </c>
      <c r="E452">
        <v>0.94775699999999996</v>
      </c>
    </row>
    <row r="453" spans="1:5" x14ac:dyDescent="0.3">
      <c r="A453">
        <v>0.38157999999999997</v>
      </c>
      <c r="B453">
        <v>0.88721700000000003</v>
      </c>
      <c r="C453">
        <v>0.46020899999999998</v>
      </c>
      <c r="D453">
        <v>0.22545399999999999</v>
      </c>
      <c r="E453">
        <v>0.93937099999999996</v>
      </c>
    </row>
    <row r="454" spans="1:5" x14ac:dyDescent="0.3">
      <c r="A454">
        <v>0.28331299999999998</v>
      </c>
      <c r="B454">
        <v>0.43418499999999999</v>
      </c>
      <c r="C454">
        <v>0.78258000000000005</v>
      </c>
      <c r="D454">
        <v>0.79166800000000004</v>
      </c>
      <c r="E454">
        <v>3.0934E-2</v>
      </c>
    </row>
    <row r="455" spans="1:5" x14ac:dyDescent="0.3">
      <c r="A455">
        <v>0.20532700000000001</v>
      </c>
      <c r="B455">
        <v>0.84167099999999995</v>
      </c>
      <c r="C455">
        <v>0.94989199999999996</v>
      </c>
      <c r="D455">
        <v>0.549342</v>
      </c>
      <c r="E455">
        <v>0.45700000000000002</v>
      </c>
    </row>
    <row r="456" spans="1:5" x14ac:dyDescent="0.3">
      <c r="A456">
        <v>0.20001099999999999</v>
      </c>
      <c r="B456">
        <v>0.25515500000000002</v>
      </c>
      <c r="C456">
        <v>9.1985999999999998E-2</v>
      </c>
      <c r="D456">
        <v>0.284607</v>
      </c>
      <c r="E456">
        <v>0.73191799999999996</v>
      </c>
    </row>
    <row r="457" spans="1:5" x14ac:dyDescent="0.3">
      <c r="A457">
        <v>0.34658</v>
      </c>
      <c r="B457">
        <v>0.87939599999999996</v>
      </c>
      <c r="C457">
        <v>0.72206800000000004</v>
      </c>
      <c r="D457">
        <v>0.87584700000000004</v>
      </c>
      <c r="E457">
        <v>0.58131999999999995</v>
      </c>
    </row>
    <row r="458" spans="1:5" x14ac:dyDescent="0.3">
      <c r="A458">
        <v>0.94447199999999998</v>
      </c>
      <c r="B458">
        <v>0.80097600000000002</v>
      </c>
      <c r="C458">
        <v>0.452235</v>
      </c>
      <c r="D458">
        <v>0.40037699999999998</v>
      </c>
      <c r="E458">
        <v>0.52389699999999995</v>
      </c>
    </row>
    <row r="459" spans="1:5" x14ac:dyDescent="0.3">
      <c r="A459">
        <v>0.56656200000000001</v>
      </c>
      <c r="B459">
        <v>0.113706</v>
      </c>
      <c r="C459">
        <v>0.78614899999999999</v>
      </c>
      <c r="D459">
        <v>7.6914999999999997E-2</v>
      </c>
      <c r="E459">
        <v>0.67980499999999999</v>
      </c>
    </row>
    <row r="460" spans="1:5" x14ac:dyDescent="0.3">
      <c r="A460">
        <v>0.35154099999999999</v>
      </c>
      <c r="B460">
        <v>0.69558799999999998</v>
      </c>
      <c r="C460">
        <v>0.50211799999999995</v>
      </c>
      <c r="D460">
        <v>0.29170400000000002</v>
      </c>
      <c r="E460">
        <v>0.753772</v>
      </c>
    </row>
    <row r="461" spans="1:5" x14ac:dyDescent="0.3">
      <c r="A461">
        <v>0.81144700000000003</v>
      </c>
      <c r="B461">
        <v>0.57273099999999999</v>
      </c>
      <c r="C461">
        <v>0.92611500000000002</v>
      </c>
      <c r="D461">
        <v>0.22411500000000001</v>
      </c>
      <c r="E461">
        <v>0.180954</v>
      </c>
    </row>
    <row r="462" spans="1:5" x14ac:dyDescent="0.3">
      <c r="A462">
        <v>0.24660199999999999</v>
      </c>
      <c r="B462">
        <v>0.861263</v>
      </c>
      <c r="C462">
        <v>0.31545699999999999</v>
      </c>
      <c r="D462">
        <v>0.15178900000000001</v>
      </c>
      <c r="E462">
        <v>0.93018500000000004</v>
      </c>
    </row>
    <row r="463" spans="1:5" x14ac:dyDescent="0.3">
      <c r="A463">
        <v>0.88227900000000004</v>
      </c>
      <c r="B463">
        <v>0.70482500000000003</v>
      </c>
      <c r="C463">
        <v>0.95747899999999997</v>
      </c>
      <c r="D463">
        <v>0.39505400000000002</v>
      </c>
      <c r="E463">
        <v>0.25680900000000001</v>
      </c>
    </row>
    <row r="464" spans="1:5" x14ac:dyDescent="0.3">
      <c r="A464">
        <v>0.937944</v>
      </c>
      <c r="B464">
        <v>0.83551299999999995</v>
      </c>
      <c r="C464">
        <v>0.59467300000000001</v>
      </c>
      <c r="D464">
        <v>2.5829999999999998E-3</v>
      </c>
      <c r="E464">
        <v>0.87499000000000005</v>
      </c>
    </row>
    <row r="465" spans="1:5" x14ac:dyDescent="0.3">
      <c r="A465">
        <v>0.19165399999999999</v>
      </c>
      <c r="B465">
        <v>0.56206500000000004</v>
      </c>
      <c r="C465">
        <v>0.141462</v>
      </c>
      <c r="D465">
        <v>0.32986399999999999</v>
      </c>
      <c r="E465">
        <v>0.88900999999999997</v>
      </c>
    </row>
    <row r="466" spans="1:5" x14ac:dyDescent="0.3">
      <c r="A466">
        <v>0.49560599999999999</v>
      </c>
      <c r="B466">
        <v>0.64284600000000003</v>
      </c>
      <c r="C466">
        <v>0.38457999999999998</v>
      </c>
      <c r="D466">
        <v>0.36809399999999998</v>
      </c>
      <c r="E466">
        <v>0.32794299999999998</v>
      </c>
    </row>
    <row r="467" spans="1:5" x14ac:dyDescent="0.3">
      <c r="A467">
        <v>0.76689300000000005</v>
      </c>
      <c r="B467">
        <v>0.23727300000000001</v>
      </c>
      <c r="C467">
        <v>0.43100899999999998</v>
      </c>
      <c r="D467">
        <v>1.2456999999999999E-2</v>
      </c>
      <c r="E467">
        <v>0.53472299999999995</v>
      </c>
    </row>
    <row r="468" spans="1:5" x14ac:dyDescent="0.3">
      <c r="A468">
        <v>0.85432399999999997</v>
      </c>
      <c r="B468">
        <v>0.97029399999999999</v>
      </c>
      <c r="C468">
        <v>0.256884</v>
      </c>
      <c r="D468">
        <v>9.3290999999999999E-2</v>
      </c>
      <c r="E468">
        <v>0.81259999999999999</v>
      </c>
    </row>
    <row r="469" spans="1:5" x14ac:dyDescent="0.3">
      <c r="A469">
        <v>0.25190899999999999</v>
      </c>
      <c r="B469">
        <v>0.79243600000000003</v>
      </c>
      <c r="C469">
        <v>0.841252</v>
      </c>
      <c r="D469">
        <v>0.69364099999999995</v>
      </c>
      <c r="E469">
        <v>0.26347399999999999</v>
      </c>
    </row>
    <row r="470" spans="1:5" x14ac:dyDescent="0.3">
      <c r="A470">
        <v>0.442633</v>
      </c>
      <c r="B470">
        <v>0.95257099999999995</v>
      </c>
      <c r="C470">
        <v>0.71385600000000005</v>
      </c>
      <c r="D470">
        <v>0.304197</v>
      </c>
      <c r="E470">
        <v>7.8698000000000004E-2</v>
      </c>
    </row>
    <row r="471" spans="1:5" x14ac:dyDescent="0.3">
      <c r="A471">
        <v>0.95138100000000003</v>
      </c>
      <c r="B471">
        <v>8.6105000000000001E-2</v>
      </c>
      <c r="C471">
        <v>0.31189699999999998</v>
      </c>
      <c r="D471">
        <v>0.69021299999999997</v>
      </c>
      <c r="E471">
        <v>0.42879400000000001</v>
      </c>
    </row>
    <row r="472" spans="1:5" x14ac:dyDescent="0.3">
      <c r="A472">
        <v>0.96377800000000002</v>
      </c>
      <c r="B472">
        <v>0.91496100000000002</v>
      </c>
      <c r="C472">
        <v>0.78043899999999999</v>
      </c>
      <c r="D472">
        <v>0.48767899999999997</v>
      </c>
      <c r="E472">
        <v>0.32601000000000002</v>
      </c>
    </row>
    <row r="473" spans="1:5" x14ac:dyDescent="0.3">
      <c r="A473">
        <v>0.88887899999999997</v>
      </c>
      <c r="B473">
        <v>0.256025</v>
      </c>
      <c r="C473">
        <v>0.71965299999999999</v>
      </c>
      <c r="D473">
        <v>0.507606</v>
      </c>
      <c r="E473">
        <v>0.77524499999999996</v>
      </c>
    </row>
    <row r="474" spans="1:5" x14ac:dyDescent="0.3">
      <c r="A474">
        <v>0.78330299999999997</v>
      </c>
      <c r="B474">
        <v>0.25898100000000002</v>
      </c>
      <c r="C474">
        <v>0.50077899999999997</v>
      </c>
      <c r="D474">
        <v>0.64882399999999996</v>
      </c>
      <c r="E474">
        <v>6.3624E-2</v>
      </c>
    </row>
    <row r="475" spans="1:5" x14ac:dyDescent="0.3">
      <c r="A475">
        <v>0.78377300000000005</v>
      </c>
      <c r="B475">
        <v>0.60570599999999997</v>
      </c>
      <c r="C475">
        <v>0.18301100000000001</v>
      </c>
      <c r="D475">
        <v>0.19931199999999999</v>
      </c>
      <c r="E475">
        <v>0.66533500000000001</v>
      </c>
    </row>
    <row r="476" spans="1:5" x14ac:dyDescent="0.3">
      <c r="A476">
        <v>0.65879900000000002</v>
      </c>
      <c r="B476">
        <v>0.88935399999999998</v>
      </c>
      <c r="C476">
        <v>0.39851500000000001</v>
      </c>
      <c r="D476">
        <v>0.41066399999999997</v>
      </c>
      <c r="E476">
        <v>0.47757300000000003</v>
      </c>
    </row>
    <row r="477" spans="1:5" x14ac:dyDescent="0.3">
      <c r="A477">
        <v>0.177592</v>
      </c>
      <c r="B477">
        <v>0.64437299999999997</v>
      </c>
      <c r="C477">
        <v>0.14208699999999999</v>
      </c>
      <c r="D477">
        <v>0.56923500000000005</v>
      </c>
      <c r="E477">
        <v>6.1109999999999998E-2</v>
      </c>
    </row>
    <row r="478" spans="1:5" x14ac:dyDescent="0.3">
      <c r="A478">
        <v>3.7767000000000002E-2</v>
      </c>
      <c r="B478">
        <v>0.23214199999999999</v>
      </c>
      <c r="C478">
        <v>0.58968699999999996</v>
      </c>
      <c r="D478">
        <v>0.96891400000000005</v>
      </c>
      <c r="E478">
        <v>0.101785</v>
      </c>
    </row>
    <row r="479" spans="1:5" x14ac:dyDescent="0.3">
      <c r="A479">
        <v>0.197326</v>
      </c>
      <c r="B479">
        <v>0.65354900000000005</v>
      </c>
      <c r="C479">
        <v>0.17263300000000001</v>
      </c>
      <c r="D479">
        <v>1.4548E-2</v>
      </c>
      <c r="E479">
        <v>0.46413300000000002</v>
      </c>
    </row>
    <row r="480" spans="1:5" x14ac:dyDescent="0.3">
      <c r="A480">
        <v>0.48243200000000003</v>
      </c>
      <c r="B480">
        <v>0.43953199999999998</v>
      </c>
      <c r="C480">
        <v>0.72414699999999999</v>
      </c>
      <c r="D480">
        <v>0.982626</v>
      </c>
      <c r="E480">
        <v>0.77642900000000004</v>
      </c>
    </row>
    <row r="481" spans="1:5" x14ac:dyDescent="0.3">
      <c r="A481">
        <v>0.58593399999999995</v>
      </c>
      <c r="B481">
        <v>4.8280999999999998E-2</v>
      </c>
      <c r="C481">
        <v>0.98558400000000002</v>
      </c>
      <c r="D481">
        <v>0.67591100000000004</v>
      </c>
      <c r="E481">
        <v>0.60080800000000001</v>
      </c>
    </row>
    <row r="482" spans="1:5" x14ac:dyDescent="0.3">
      <c r="A482">
        <v>1.8970999999999998E-2</v>
      </c>
      <c r="B482">
        <v>0.74277099999999996</v>
      </c>
      <c r="C482">
        <v>0.586229</v>
      </c>
      <c r="D482">
        <v>0.51927900000000005</v>
      </c>
      <c r="E482">
        <v>0.147562</v>
      </c>
    </row>
    <row r="483" spans="1:5" x14ac:dyDescent="0.3">
      <c r="A483">
        <v>7.6592999999999994E-2</v>
      </c>
      <c r="B483">
        <v>0.85045599999999999</v>
      </c>
      <c r="C483">
        <v>4.1251999999999997E-2</v>
      </c>
      <c r="D483">
        <v>2.555E-3</v>
      </c>
      <c r="E483">
        <v>0.64975499999999997</v>
      </c>
    </row>
    <row r="484" spans="1:5" x14ac:dyDescent="0.3">
      <c r="A484">
        <v>0.62662700000000005</v>
      </c>
      <c r="B484">
        <v>0.94008599999999998</v>
      </c>
      <c r="C484">
        <v>0.38892500000000002</v>
      </c>
      <c r="D484">
        <v>0.27074100000000001</v>
      </c>
      <c r="E484">
        <v>0.17541599999999999</v>
      </c>
    </row>
    <row r="485" spans="1:5" x14ac:dyDescent="0.3">
      <c r="A485">
        <v>0.769679</v>
      </c>
      <c r="B485">
        <v>0.99984099999999998</v>
      </c>
      <c r="C485">
        <v>1.434E-2</v>
      </c>
      <c r="D485">
        <v>0.80042199999999997</v>
      </c>
      <c r="E485">
        <v>0.26412000000000002</v>
      </c>
    </row>
    <row r="486" spans="1:5" x14ac:dyDescent="0.3">
      <c r="A486">
        <v>0.10723100000000001</v>
      </c>
      <c r="B486">
        <v>0.29552400000000001</v>
      </c>
      <c r="C486">
        <v>0.12634999999999999</v>
      </c>
      <c r="D486">
        <v>6.812E-2</v>
      </c>
      <c r="E486">
        <v>0.48255700000000001</v>
      </c>
    </row>
    <row r="487" spans="1:5" x14ac:dyDescent="0.3">
      <c r="A487">
        <v>0.175348</v>
      </c>
      <c r="B487">
        <v>4.0075E-2</v>
      </c>
      <c r="C487">
        <v>0.85814299999999999</v>
      </c>
      <c r="D487">
        <v>0.78871800000000003</v>
      </c>
      <c r="E487">
        <v>0.80815000000000003</v>
      </c>
    </row>
    <row r="488" spans="1:5" x14ac:dyDescent="0.3">
      <c r="A488">
        <v>0.92518400000000001</v>
      </c>
      <c r="B488">
        <v>0.21330199999999999</v>
      </c>
      <c r="C488">
        <v>0.52072200000000002</v>
      </c>
      <c r="D488">
        <v>0.54764299999999999</v>
      </c>
      <c r="E488">
        <v>0.38636700000000002</v>
      </c>
    </row>
    <row r="489" spans="1:5" x14ac:dyDescent="0.3">
      <c r="A489">
        <v>0.90790400000000004</v>
      </c>
      <c r="B489">
        <v>0.92074599999999995</v>
      </c>
      <c r="C489">
        <v>0.98501000000000005</v>
      </c>
      <c r="D489">
        <v>0.63348300000000002</v>
      </c>
      <c r="E489">
        <v>0.73539200000000005</v>
      </c>
    </row>
    <row r="490" spans="1:5" x14ac:dyDescent="0.3">
      <c r="A490">
        <v>0.94253100000000001</v>
      </c>
      <c r="B490">
        <v>0.116671</v>
      </c>
      <c r="C490">
        <v>0.61403700000000005</v>
      </c>
      <c r="D490">
        <v>0.34459800000000002</v>
      </c>
      <c r="E490">
        <v>0.34234999999999999</v>
      </c>
    </row>
    <row r="491" spans="1:5" x14ac:dyDescent="0.3">
      <c r="A491">
        <v>0.32531100000000002</v>
      </c>
      <c r="B491">
        <v>0.75325399999999998</v>
      </c>
      <c r="C491">
        <v>0.202207</v>
      </c>
      <c r="D491">
        <v>0.91900300000000001</v>
      </c>
      <c r="E491">
        <v>0.23476900000000001</v>
      </c>
    </row>
    <row r="492" spans="1:5" x14ac:dyDescent="0.3">
      <c r="A492">
        <v>0.51364100000000001</v>
      </c>
      <c r="B492">
        <v>1.5036000000000001E-2</v>
      </c>
      <c r="C492">
        <v>0.99399300000000002</v>
      </c>
      <c r="D492">
        <v>0.55142000000000002</v>
      </c>
      <c r="E492">
        <v>0.64616099999999999</v>
      </c>
    </row>
    <row r="493" spans="1:5" x14ac:dyDescent="0.3">
      <c r="A493">
        <v>0.436751</v>
      </c>
      <c r="B493">
        <v>0.70656600000000003</v>
      </c>
      <c r="C493">
        <v>0.739846</v>
      </c>
      <c r="D493">
        <v>0.18540200000000001</v>
      </c>
      <c r="E493">
        <v>0.341254</v>
      </c>
    </row>
    <row r="494" spans="1:5" x14ac:dyDescent="0.3">
      <c r="A494">
        <v>5.4463999999999999E-2</v>
      </c>
      <c r="B494">
        <v>0.15651499999999999</v>
      </c>
      <c r="C494">
        <v>0.53849999999999998</v>
      </c>
      <c r="D494">
        <v>0.49729899999999999</v>
      </c>
      <c r="E494">
        <v>0.39411600000000002</v>
      </c>
    </row>
    <row r="495" spans="1:5" x14ac:dyDescent="0.3">
      <c r="A495">
        <v>0.70075500000000002</v>
      </c>
      <c r="B495">
        <v>0.241256</v>
      </c>
      <c r="C495">
        <v>0.23655499999999999</v>
      </c>
      <c r="D495">
        <v>3.3964000000000001E-2</v>
      </c>
      <c r="E495">
        <v>0.57577599999999995</v>
      </c>
    </row>
    <row r="496" spans="1:5" x14ac:dyDescent="0.3">
      <c r="A496">
        <v>0.90058199999999999</v>
      </c>
      <c r="B496">
        <v>0.553979</v>
      </c>
      <c r="C496">
        <v>0.49995899999999999</v>
      </c>
      <c r="D496">
        <v>0.24021999999999999</v>
      </c>
      <c r="E496">
        <v>0.26937499999999998</v>
      </c>
    </row>
    <row r="497" spans="1:5" x14ac:dyDescent="0.3">
      <c r="A497">
        <v>0.86673999999999995</v>
      </c>
      <c r="B497">
        <v>0.124942</v>
      </c>
      <c r="C497">
        <v>0.36540600000000001</v>
      </c>
      <c r="D497">
        <v>0.47689900000000002</v>
      </c>
      <c r="E497">
        <v>0.76253000000000004</v>
      </c>
    </row>
    <row r="498" spans="1:5" x14ac:dyDescent="0.3">
      <c r="A498">
        <v>0.57759799999999994</v>
      </c>
      <c r="B498">
        <v>0.249806</v>
      </c>
      <c r="C498">
        <v>0.43094199999999999</v>
      </c>
      <c r="D498">
        <v>0.89031300000000002</v>
      </c>
      <c r="E498">
        <v>0.443243</v>
      </c>
    </row>
    <row r="499" spans="1:5" x14ac:dyDescent="0.3">
      <c r="A499">
        <v>0.46535700000000002</v>
      </c>
      <c r="B499">
        <v>8.5183999999999996E-2</v>
      </c>
      <c r="C499">
        <v>0.55415899999999996</v>
      </c>
      <c r="D499">
        <v>0.95113400000000003</v>
      </c>
      <c r="E499">
        <v>0.333285</v>
      </c>
    </row>
    <row r="500" spans="1:5" x14ac:dyDescent="0.3">
      <c r="A500">
        <v>0.18588099999999999</v>
      </c>
      <c r="B500">
        <v>0.95822799999999997</v>
      </c>
      <c r="C500">
        <v>0.33169199999999999</v>
      </c>
      <c r="D500">
        <v>0.72270400000000001</v>
      </c>
      <c r="E500">
        <v>0.65321499999999999</v>
      </c>
    </row>
    <row r="501" spans="1:5" x14ac:dyDescent="0.3">
      <c r="A501">
        <v>0.11727</v>
      </c>
      <c r="B501">
        <v>0.553261</v>
      </c>
      <c r="C501">
        <v>0.83930199999999999</v>
      </c>
      <c r="D501">
        <v>0.79198599999999997</v>
      </c>
      <c r="E501">
        <v>0.53903000000000001</v>
      </c>
    </row>
    <row r="502" spans="1:5" x14ac:dyDescent="0.3">
      <c r="A502">
        <v>0.62885000000000002</v>
      </c>
      <c r="B502">
        <v>0.67638900000000002</v>
      </c>
      <c r="C502">
        <v>6.7187999999999998E-2</v>
      </c>
      <c r="D502">
        <v>0.63238399999999995</v>
      </c>
      <c r="E502">
        <v>0.65925500000000004</v>
      </c>
    </row>
    <row r="503" spans="1:5" x14ac:dyDescent="0.3">
      <c r="A503">
        <v>0.178786</v>
      </c>
      <c r="B503">
        <v>0.79025100000000004</v>
      </c>
      <c r="C503">
        <v>0.42490600000000001</v>
      </c>
      <c r="D503">
        <v>0.63172600000000001</v>
      </c>
      <c r="E503">
        <v>0.67690099999999997</v>
      </c>
    </row>
    <row r="504" spans="1:5" x14ac:dyDescent="0.3">
      <c r="A504">
        <v>0.98296899999999998</v>
      </c>
      <c r="B504">
        <v>0.39797500000000002</v>
      </c>
      <c r="C504">
        <v>0.63098100000000001</v>
      </c>
      <c r="D504">
        <v>0.35218500000000003</v>
      </c>
      <c r="E504">
        <v>0.50282199999999999</v>
      </c>
    </row>
    <row r="505" spans="1:5" x14ac:dyDescent="0.3">
      <c r="A505">
        <v>0.55977399999999999</v>
      </c>
      <c r="B505">
        <v>0.41128300000000001</v>
      </c>
      <c r="C505">
        <v>0.94233900000000004</v>
      </c>
      <c r="D505">
        <v>0.24884300000000001</v>
      </c>
      <c r="E505">
        <v>0.67390899999999998</v>
      </c>
    </row>
    <row r="506" spans="1:5" x14ac:dyDescent="0.3">
      <c r="A506">
        <v>0.20852799999999999</v>
      </c>
      <c r="B506">
        <v>7.7678999999999998E-2</v>
      </c>
      <c r="C506">
        <v>0.46200600000000003</v>
      </c>
      <c r="D506">
        <v>0.17782200000000001</v>
      </c>
      <c r="E506">
        <v>0.66400199999999998</v>
      </c>
    </row>
    <row r="507" spans="1:5" x14ac:dyDescent="0.3">
      <c r="A507">
        <v>0.864541</v>
      </c>
      <c r="B507">
        <v>0.94641399999999998</v>
      </c>
      <c r="C507">
        <v>0.59052000000000004</v>
      </c>
      <c r="D507">
        <v>0.30971700000000002</v>
      </c>
      <c r="E507">
        <v>0.55262999999999995</v>
      </c>
    </row>
    <row r="508" spans="1:5" x14ac:dyDescent="0.3">
      <c r="A508">
        <v>0.62051400000000001</v>
      </c>
      <c r="B508">
        <v>8.2399E-2</v>
      </c>
      <c r="C508">
        <v>6.1808000000000002E-2</v>
      </c>
      <c r="D508">
        <v>0.19117000000000001</v>
      </c>
      <c r="E508">
        <v>0.71345499999999995</v>
      </c>
    </row>
    <row r="509" spans="1:5" x14ac:dyDescent="0.3">
      <c r="A509">
        <v>0.84955499999999995</v>
      </c>
      <c r="B509">
        <v>0.55726900000000001</v>
      </c>
      <c r="C509">
        <v>0.95932200000000001</v>
      </c>
      <c r="D509">
        <v>0.27392899999999998</v>
      </c>
      <c r="E509">
        <v>0.91620500000000005</v>
      </c>
    </row>
    <row r="510" spans="1:5" x14ac:dyDescent="0.3">
      <c r="A510">
        <v>0.215395</v>
      </c>
      <c r="B510">
        <v>0.43580999999999998</v>
      </c>
      <c r="C510">
        <v>0.112215</v>
      </c>
      <c r="D510">
        <v>0.98382800000000004</v>
      </c>
      <c r="E510">
        <v>0.86032799999999998</v>
      </c>
    </row>
    <row r="511" spans="1:5" x14ac:dyDescent="0.3">
      <c r="A511">
        <v>0.711955</v>
      </c>
      <c r="B511">
        <v>0.226494</v>
      </c>
      <c r="C511">
        <v>0.15728800000000001</v>
      </c>
      <c r="D511">
        <v>0.34706500000000001</v>
      </c>
      <c r="E511">
        <v>0.25326199999999999</v>
      </c>
    </row>
    <row r="512" spans="1:5" x14ac:dyDescent="0.3">
      <c r="A512">
        <v>0.69578200000000001</v>
      </c>
      <c r="B512">
        <v>0.13687199999999999</v>
      </c>
      <c r="C512">
        <v>0.38254199999999999</v>
      </c>
      <c r="D512">
        <v>0.14569299999999999</v>
      </c>
      <c r="E512">
        <v>0.153307</v>
      </c>
    </row>
    <row r="513" spans="1:5" x14ac:dyDescent="0.3">
      <c r="A513">
        <v>0.95763799999999999</v>
      </c>
      <c r="B513">
        <v>0.258797</v>
      </c>
      <c r="C513">
        <v>0.29607299999999998</v>
      </c>
      <c r="D513">
        <v>0.93845900000000004</v>
      </c>
      <c r="E513">
        <v>0.26870699999999997</v>
      </c>
    </row>
    <row r="514" spans="1:5" x14ac:dyDescent="0.3">
      <c r="A514">
        <v>0.32818700000000001</v>
      </c>
      <c r="B514">
        <v>8.5070000000000007E-2</v>
      </c>
      <c r="C514">
        <v>0.86835899999999999</v>
      </c>
      <c r="D514">
        <v>0.20544299999999999</v>
      </c>
      <c r="E514">
        <v>0.93779299999999999</v>
      </c>
    </row>
    <row r="515" spans="1:5" x14ac:dyDescent="0.3">
      <c r="A515">
        <v>0.202291</v>
      </c>
      <c r="B515">
        <v>0.81709200000000004</v>
      </c>
      <c r="C515">
        <v>0.17752000000000001</v>
      </c>
      <c r="D515">
        <v>0.36124099999999998</v>
      </c>
      <c r="E515">
        <v>9.6151E-2</v>
      </c>
    </row>
    <row r="516" spans="1:5" x14ac:dyDescent="0.3">
      <c r="A516">
        <v>0.85442899999999999</v>
      </c>
      <c r="B516">
        <v>0.68227899999999997</v>
      </c>
      <c r="C516">
        <v>0.583789</v>
      </c>
      <c r="D516">
        <v>0.93420000000000003</v>
      </c>
      <c r="E516">
        <v>0.30877100000000002</v>
      </c>
    </row>
    <row r="517" spans="1:5" x14ac:dyDescent="0.3">
      <c r="A517">
        <v>0.59856699999999996</v>
      </c>
      <c r="B517">
        <v>0.57227099999999997</v>
      </c>
      <c r="C517">
        <v>0.93010099999999996</v>
      </c>
      <c r="D517">
        <v>0.68959599999999999</v>
      </c>
      <c r="E517">
        <v>9.2214000000000004E-2</v>
      </c>
    </row>
    <row r="518" spans="1:5" x14ac:dyDescent="0.3">
      <c r="A518">
        <v>0.54696100000000003</v>
      </c>
      <c r="B518">
        <v>0.61460999999999999</v>
      </c>
      <c r="C518">
        <v>0.31519000000000003</v>
      </c>
      <c r="D518">
        <v>0.57367999999999997</v>
      </c>
      <c r="E518">
        <v>0.582318</v>
      </c>
    </row>
    <row r="519" spans="1:5" x14ac:dyDescent="0.3">
      <c r="A519">
        <v>0.55638600000000005</v>
      </c>
      <c r="B519">
        <v>0.83878600000000003</v>
      </c>
      <c r="C519">
        <v>0.59346299999999996</v>
      </c>
      <c r="D519">
        <v>0.72307900000000003</v>
      </c>
      <c r="E519">
        <v>0.625695</v>
      </c>
    </row>
    <row r="520" spans="1:5" x14ac:dyDescent="0.3">
      <c r="A520">
        <v>4.9489999999999999E-2</v>
      </c>
      <c r="B520">
        <v>0.67044499999999996</v>
      </c>
      <c r="C520">
        <v>0.65200899999999995</v>
      </c>
      <c r="D520">
        <v>0.95848599999999995</v>
      </c>
      <c r="E520">
        <v>0.45277899999999999</v>
      </c>
    </row>
    <row r="521" spans="1:5" x14ac:dyDescent="0.3">
      <c r="A521">
        <v>0.989815</v>
      </c>
      <c r="B521">
        <v>0.73594099999999996</v>
      </c>
      <c r="C521">
        <v>0.90175300000000003</v>
      </c>
      <c r="D521">
        <v>0.95682800000000001</v>
      </c>
      <c r="E521">
        <v>0.94011100000000003</v>
      </c>
    </row>
    <row r="522" spans="1:5" x14ac:dyDescent="0.3">
      <c r="A522">
        <v>0.89840699999999996</v>
      </c>
      <c r="B522">
        <v>0.45908399999999999</v>
      </c>
      <c r="C522">
        <v>0.91364900000000004</v>
      </c>
      <c r="D522">
        <v>0.45510499999999998</v>
      </c>
      <c r="E522">
        <v>0.26845400000000003</v>
      </c>
    </row>
    <row r="523" spans="1:5" x14ac:dyDescent="0.3">
      <c r="A523">
        <v>0.20380599999999999</v>
      </c>
      <c r="B523">
        <v>5.3169999999999997E-3</v>
      </c>
      <c r="C523">
        <v>0.91892700000000005</v>
      </c>
      <c r="D523">
        <v>7.6989000000000002E-2</v>
      </c>
      <c r="E523">
        <v>0.123667</v>
      </c>
    </row>
    <row r="524" spans="1:5" x14ac:dyDescent="0.3">
      <c r="A524">
        <v>0.92046899999999998</v>
      </c>
      <c r="B524">
        <v>0.98063699999999998</v>
      </c>
      <c r="C524">
        <v>0.96572199999999997</v>
      </c>
      <c r="D524">
        <v>0.42720999999999998</v>
      </c>
      <c r="E524">
        <v>0.98395299999999997</v>
      </c>
    </row>
    <row r="525" spans="1:5" x14ac:dyDescent="0.3">
      <c r="A525">
        <v>0.92718100000000003</v>
      </c>
      <c r="B525">
        <v>0.68917899999999999</v>
      </c>
      <c r="C525">
        <v>0.82700700000000005</v>
      </c>
      <c r="D525">
        <v>0.90029300000000001</v>
      </c>
      <c r="E525">
        <v>0.47914699999999999</v>
      </c>
    </row>
    <row r="526" spans="1:5" x14ac:dyDescent="0.3">
      <c r="A526">
        <v>0.169685</v>
      </c>
      <c r="B526">
        <v>0.88405100000000003</v>
      </c>
      <c r="C526">
        <v>0.19506699999999999</v>
      </c>
      <c r="D526">
        <v>0.75529500000000005</v>
      </c>
      <c r="E526">
        <v>0.46961999999999998</v>
      </c>
    </row>
    <row r="527" spans="1:5" x14ac:dyDescent="0.3">
      <c r="A527">
        <v>9.1761999999999996E-2</v>
      </c>
      <c r="B527">
        <v>0.96054200000000001</v>
      </c>
      <c r="C527">
        <v>0.410524</v>
      </c>
      <c r="D527">
        <v>0.14462</v>
      </c>
      <c r="E527">
        <v>0.99878199999999995</v>
      </c>
    </row>
    <row r="528" spans="1:5" x14ac:dyDescent="0.3">
      <c r="A528">
        <v>1.8296E-2</v>
      </c>
      <c r="B528">
        <v>0.47965799999999997</v>
      </c>
      <c r="C528">
        <v>0.51714800000000005</v>
      </c>
      <c r="D528">
        <v>0.24185000000000001</v>
      </c>
      <c r="E528">
        <v>0.11178100000000001</v>
      </c>
    </row>
    <row r="529" spans="1:5" x14ac:dyDescent="0.3">
      <c r="A529">
        <v>3.7118999999999999E-2</v>
      </c>
      <c r="B529">
        <v>0.78331499999999998</v>
      </c>
      <c r="C529">
        <v>0.95860999999999996</v>
      </c>
      <c r="D529">
        <v>0.28394999999999998</v>
      </c>
      <c r="E529">
        <v>8.5622000000000004E-2</v>
      </c>
    </row>
    <row r="530" spans="1:5" x14ac:dyDescent="0.3">
      <c r="A530">
        <v>0.77803299999999997</v>
      </c>
      <c r="B530">
        <v>6.1381999999999999E-2</v>
      </c>
      <c r="C530">
        <v>0.166326</v>
      </c>
      <c r="D530">
        <v>0.221244</v>
      </c>
      <c r="E530">
        <v>0.18726899999999999</v>
      </c>
    </row>
    <row r="531" spans="1:5" x14ac:dyDescent="0.3">
      <c r="A531">
        <v>0.820183</v>
      </c>
      <c r="B531">
        <v>0.44049199999999999</v>
      </c>
      <c r="C531">
        <v>0.27615600000000001</v>
      </c>
      <c r="D531">
        <v>0.53617099999999995</v>
      </c>
      <c r="E531">
        <v>0.33411999999999997</v>
      </c>
    </row>
    <row r="532" spans="1:5" x14ac:dyDescent="0.3">
      <c r="A532">
        <v>3.4280000000000001E-3</v>
      </c>
      <c r="B532">
        <v>0.13601199999999999</v>
      </c>
      <c r="C532">
        <v>0.64095400000000002</v>
      </c>
      <c r="D532">
        <v>0.71486400000000005</v>
      </c>
      <c r="E532">
        <v>0.35007500000000003</v>
      </c>
    </row>
    <row r="533" spans="1:5" x14ac:dyDescent="0.3">
      <c r="A533">
        <v>0.26496599999999998</v>
      </c>
      <c r="B533">
        <v>0.84520300000000004</v>
      </c>
      <c r="C533">
        <v>0.60489899999999996</v>
      </c>
      <c r="D533">
        <v>0.109259</v>
      </c>
      <c r="E533">
        <v>0.33049200000000001</v>
      </c>
    </row>
    <row r="534" spans="1:5" x14ac:dyDescent="0.3">
      <c r="A534">
        <v>0.81009799999999998</v>
      </c>
      <c r="B534">
        <v>0.15583</v>
      </c>
      <c r="C534">
        <v>0.28994799999999998</v>
      </c>
      <c r="D534">
        <v>0.69200300000000003</v>
      </c>
      <c r="E534">
        <v>0.61458400000000002</v>
      </c>
    </row>
    <row r="535" spans="1:5" x14ac:dyDescent="0.3">
      <c r="A535">
        <v>0.84879099999999996</v>
      </c>
      <c r="B535">
        <v>0.44406800000000002</v>
      </c>
      <c r="C535">
        <v>9.3955999999999998E-2</v>
      </c>
      <c r="D535">
        <v>5.4912999999999997E-2</v>
      </c>
      <c r="E535">
        <v>0.23683799999999999</v>
      </c>
    </row>
    <row r="536" spans="1:5" x14ac:dyDescent="0.3">
      <c r="A536">
        <v>0.81839899999999999</v>
      </c>
      <c r="B536">
        <v>0.78783800000000004</v>
      </c>
      <c r="C536">
        <v>0.38186199999999998</v>
      </c>
      <c r="D536">
        <v>8.9413999999999993E-2</v>
      </c>
      <c r="E536">
        <v>4.8489999999999998E-2</v>
      </c>
    </row>
    <row r="537" spans="1:5" x14ac:dyDescent="0.3">
      <c r="A537">
        <v>0.88581500000000002</v>
      </c>
      <c r="B537">
        <v>0.93540400000000001</v>
      </c>
      <c r="C537">
        <v>8.1485000000000002E-2</v>
      </c>
      <c r="D537">
        <v>0.17888599999999999</v>
      </c>
      <c r="E537">
        <v>0.83067500000000005</v>
      </c>
    </row>
    <row r="538" spans="1:5" x14ac:dyDescent="0.3">
      <c r="A538">
        <v>0.26866800000000002</v>
      </c>
      <c r="B538">
        <v>0.82498199999999999</v>
      </c>
      <c r="C538">
        <v>0.90450299999999995</v>
      </c>
      <c r="D538">
        <v>0.628857</v>
      </c>
      <c r="E538">
        <v>0.55039700000000003</v>
      </c>
    </row>
    <row r="539" spans="1:5" x14ac:dyDescent="0.3">
      <c r="A539">
        <v>0.84526800000000002</v>
      </c>
      <c r="B539">
        <v>0.82528000000000001</v>
      </c>
      <c r="C539">
        <v>0.41417599999999999</v>
      </c>
      <c r="D539">
        <v>0.22794700000000001</v>
      </c>
      <c r="E539">
        <v>0.67774400000000001</v>
      </c>
    </row>
    <row r="540" spans="1:5" x14ac:dyDescent="0.3">
      <c r="A540">
        <v>0.67845100000000003</v>
      </c>
      <c r="B540">
        <v>6.7445000000000005E-2</v>
      </c>
      <c r="C540">
        <v>0.361873</v>
      </c>
      <c r="D540">
        <v>0.53015800000000002</v>
      </c>
      <c r="E540">
        <v>0.29763099999999998</v>
      </c>
    </row>
    <row r="541" spans="1:5" x14ac:dyDescent="0.3">
      <c r="A541">
        <v>0.49884099999999998</v>
      </c>
      <c r="B541">
        <v>0.118946</v>
      </c>
      <c r="C541">
        <v>0.31089899999999998</v>
      </c>
      <c r="D541">
        <v>0.89491200000000004</v>
      </c>
      <c r="E541">
        <v>8.0672999999999995E-2</v>
      </c>
    </row>
    <row r="542" spans="1:5" x14ac:dyDescent="0.3">
      <c r="A542">
        <v>0.59541999999999995</v>
      </c>
      <c r="B542">
        <v>5.0624000000000002E-2</v>
      </c>
      <c r="C542">
        <v>0.88455499999999998</v>
      </c>
      <c r="D542">
        <v>0.88960099999999998</v>
      </c>
      <c r="E542">
        <v>0.51622299999999999</v>
      </c>
    </row>
    <row r="543" spans="1:5" x14ac:dyDescent="0.3">
      <c r="A543">
        <v>0.15789700000000001</v>
      </c>
      <c r="B543">
        <v>0.17247599999999999</v>
      </c>
      <c r="C543">
        <v>0.96362099999999995</v>
      </c>
      <c r="D543">
        <v>0.99850799999999995</v>
      </c>
      <c r="E543">
        <v>0.21529000000000001</v>
      </c>
    </row>
    <row r="544" spans="1:5" x14ac:dyDescent="0.3">
      <c r="A544">
        <v>0.28679700000000002</v>
      </c>
      <c r="B544">
        <v>0.996139</v>
      </c>
      <c r="C544">
        <v>0.110733</v>
      </c>
      <c r="D544">
        <v>0.39060899999999998</v>
      </c>
      <c r="E544">
        <v>0.67702300000000004</v>
      </c>
    </row>
    <row r="545" spans="1:5" x14ac:dyDescent="0.3">
      <c r="A545">
        <v>4.5637999999999998E-2</v>
      </c>
      <c r="B545">
        <v>0.116438</v>
      </c>
      <c r="C545">
        <v>0.85756500000000002</v>
      </c>
      <c r="D545">
        <v>0.49726399999999998</v>
      </c>
      <c r="E545">
        <v>0.29453499999999999</v>
      </c>
    </row>
    <row r="546" spans="1:5" x14ac:dyDescent="0.3">
      <c r="A546">
        <v>0.58838599999999996</v>
      </c>
      <c r="B546">
        <v>0.24327399999999999</v>
      </c>
      <c r="C546">
        <v>0.354991</v>
      </c>
      <c r="D546">
        <v>1.0196E-2</v>
      </c>
      <c r="E546">
        <v>0.77204700000000004</v>
      </c>
    </row>
    <row r="547" spans="1:5" x14ac:dyDescent="0.3">
      <c r="A547">
        <v>0.26253199999999999</v>
      </c>
      <c r="B547">
        <v>0.92152299999999998</v>
      </c>
      <c r="C547">
        <v>0.950206</v>
      </c>
      <c r="D547">
        <v>0.834623</v>
      </c>
      <c r="E547">
        <v>5.4710000000000002E-2</v>
      </c>
    </row>
    <row r="548" spans="1:5" x14ac:dyDescent="0.3">
      <c r="A548">
        <v>0.15915299999999999</v>
      </c>
      <c r="B548">
        <v>0.314218</v>
      </c>
      <c r="C548">
        <v>0.90896999999999994</v>
      </c>
      <c r="D548">
        <v>0.92886599999999997</v>
      </c>
      <c r="E548">
        <v>0.13822899999999999</v>
      </c>
    </row>
    <row r="549" spans="1:5" x14ac:dyDescent="0.3">
      <c r="A549">
        <v>0.60434900000000003</v>
      </c>
      <c r="B549">
        <v>0.497033</v>
      </c>
      <c r="C549">
        <v>0.310394</v>
      </c>
      <c r="D549">
        <v>0.45702399999999999</v>
      </c>
      <c r="E549">
        <v>0.19972799999999999</v>
      </c>
    </row>
    <row r="550" spans="1:5" x14ac:dyDescent="0.3">
      <c r="A550">
        <v>0.911551</v>
      </c>
      <c r="B550">
        <v>0.55278899999999997</v>
      </c>
      <c r="C550">
        <v>0.86875199999999997</v>
      </c>
      <c r="D550">
        <v>0.78387799999999996</v>
      </c>
      <c r="E550">
        <v>0.413383</v>
      </c>
    </row>
    <row r="551" spans="1:5" x14ac:dyDescent="0.3">
      <c r="A551">
        <v>4.1445000000000003E-2</v>
      </c>
      <c r="B551">
        <v>0.85240199999999999</v>
      </c>
      <c r="C551">
        <v>0.79367200000000004</v>
      </c>
      <c r="D551">
        <v>0.52619800000000005</v>
      </c>
      <c r="E551">
        <v>0.11971</v>
      </c>
    </row>
    <row r="552" spans="1:5" x14ac:dyDescent="0.3">
      <c r="A552">
        <v>0.45377200000000001</v>
      </c>
      <c r="B552">
        <v>0.34203499999999998</v>
      </c>
      <c r="C552">
        <v>0.46665600000000002</v>
      </c>
      <c r="D552">
        <v>0.64779299999999995</v>
      </c>
      <c r="E552">
        <v>0.21918599999999999</v>
      </c>
    </row>
    <row r="553" spans="1:5" x14ac:dyDescent="0.3">
      <c r="A553">
        <v>0.28601500000000002</v>
      </c>
      <c r="B553">
        <v>0.46282200000000001</v>
      </c>
      <c r="C553">
        <v>0.25226799999999999</v>
      </c>
      <c r="D553">
        <v>0.80886000000000002</v>
      </c>
      <c r="E553">
        <v>2.9592E-2</v>
      </c>
    </row>
    <row r="554" spans="1:5" x14ac:dyDescent="0.3">
      <c r="A554">
        <v>0.30036400000000002</v>
      </c>
      <c r="B554">
        <v>0.93439000000000005</v>
      </c>
      <c r="C554">
        <v>0.97484300000000002</v>
      </c>
      <c r="D554">
        <v>0.44513200000000003</v>
      </c>
      <c r="E554">
        <v>0.59829900000000003</v>
      </c>
    </row>
    <row r="555" spans="1:5" x14ac:dyDescent="0.3">
      <c r="A555">
        <v>0.24026900000000001</v>
      </c>
      <c r="B555">
        <v>0.67239599999999999</v>
      </c>
      <c r="C555">
        <v>0.94499699999999998</v>
      </c>
      <c r="D555">
        <v>0.873973</v>
      </c>
      <c r="E555">
        <v>9.5823000000000005E-2</v>
      </c>
    </row>
    <row r="556" spans="1:5" x14ac:dyDescent="0.3">
      <c r="A556">
        <v>0.22936400000000001</v>
      </c>
      <c r="B556">
        <v>0.93643799999999999</v>
      </c>
      <c r="C556">
        <v>0.17583199999999999</v>
      </c>
      <c r="D556">
        <v>0.73383399999999999</v>
      </c>
      <c r="E556">
        <v>0.141597</v>
      </c>
    </row>
    <row r="557" spans="1:5" x14ac:dyDescent="0.3">
      <c r="A557">
        <v>0.654864</v>
      </c>
      <c r="B557">
        <v>0.66161400000000004</v>
      </c>
      <c r="C557">
        <v>0.78228200000000003</v>
      </c>
      <c r="D557">
        <v>0.98624400000000001</v>
      </c>
      <c r="E557">
        <v>0.95037000000000005</v>
      </c>
    </row>
    <row r="558" spans="1:5" x14ac:dyDescent="0.3">
      <c r="A558">
        <v>0.383855</v>
      </c>
      <c r="B558">
        <v>0.94691599999999998</v>
      </c>
      <c r="C558">
        <v>0.72800299999999996</v>
      </c>
      <c r="D558">
        <v>0.69936699999999996</v>
      </c>
      <c r="E558">
        <v>0.56640400000000002</v>
      </c>
    </row>
    <row r="559" spans="1:5" x14ac:dyDescent="0.3">
      <c r="A559">
        <v>0.64169900000000002</v>
      </c>
      <c r="B559">
        <v>0.25209900000000002</v>
      </c>
      <c r="C559">
        <v>0.83961799999999998</v>
      </c>
      <c r="D559">
        <v>0.60163199999999994</v>
      </c>
      <c r="E559">
        <v>0.68794699999999998</v>
      </c>
    </row>
    <row r="560" spans="1:5" x14ac:dyDescent="0.3">
      <c r="A560">
        <v>0.384129</v>
      </c>
      <c r="B560">
        <v>0.713507</v>
      </c>
      <c r="C560">
        <v>0.54278800000000005</v>
      </c>
      <c r="D560">
        <v>0.58493399999999995</v>
      </c>
      <c r="E560">
        <v>0.87264299999999995</v>
      </c>
    </row>
    <row r="561" spans="1:5" x14ac:dyDescent="0.3">
      <c r="A561">
        <v>6.7944000000000004E-2</v>
      </c>
      <c r="B561">
        <v>0.77476599999999995</v>
      </c>
      <c r="C561">
        <v>0.20765400000000001</v>
      </c>
      <c r="D561">
        <v>0.97469899999999998</v>
      </c>
      <c r="E561">
        <v>0.53618299999999997</v>
      </c>
    </row>
    <row r="562" spans="1:5" x14ac:dyDescent="0.3">
      <c r="A562">
        <v>0.611483</v>
      </c>
      <c r="B562">
        <v>0.99374600000000002</v>
      </c>
      <c r="C562">
        <v>0.70257800000000004</v>
      </c>
      <c r="D562">
        <v>0.23869699999999999</v>
      </c>
      <c r="E562">
        <v>0.192606</v>
      </c>
    </row>
    <row r="563" spans="1:5" x14ac:dyDescent="0.3">
      <c r="A563">
        <v>0.81742099999999995</v>
      </c>
      <c r="B563">
        <v>0.770922</v>
      </c>
      <c r="C563">
        <v>0.49508400000000002</v>
      </c>
      <c r="D563">
        <v>0.41886200000000001</v>
      </c>
      <c r="E563">
        <v>0.89813799999999999</v>
      </c>
    </row>
    <row r="564" spans="1:5" x14ac:dyDescent="0.3">
      <c r="A564">
        <v>0.48355100000000001</v>
      </c>
      <c r="B564">
        <v>0.96092500000000003</v>
      </c>
      <c r="C564">
        <v>0.667215</v>
      </c>
      <c r="D564">
        <v>0.11891500000000001</v>
      </c>
      <c r="E564">
        <v>0.74824199999999996</v>
      </c>
    </row>
    <row r="565" spans="1:5" x14ac:dyDescent="0.3">
      <c r="A565">
        <v>0.72875100000000004</v>
      </c>
      <c r="B565">
        <v>0.56717600000000001</v>
      </c>
      <c r="C565">
        <v>0.21251400000000001</v>
      </c>
      <c r="D565">
        <v>0.380693</v>
      </c>
      <c r="E565">
        <v>0.37262499999999998</v>
      </c>
    </row>
    <row r="566" spans="1:5" x14ac:dyDescent="0.3">
      <c r="A566">
        <v>0.12978700000000001</v>
      </c>
      <c r="B566">
        <v>0.17527200000000001</v>
      </c>
      <c r="C566">
        <v>0.33519900000000002</v>
      </c>
      <c r="D566">
        <v>0.45847300000000002</v>
      </c>
      <c r="E566">
        <v>0.35220400000000002</v>
      </c>
    </row>
    <row r="567" spans="1:5" x14ac:dyDescent="0.3">
      <c r="A567">
        <v>0.96671099999999999</v>
      </c>
      <c r="B567">
        <v>0.22090199999999999</v>
      </c>
      <c r="C567">
        <v>0.26010100000000003</v>
      </c>
      <c r="D567">
        <v>0.87022699999999997</v>
      </c>
      <c r="E567">
        <v>0.106318</v>
      </c>
    </row>
    <row r="568" spans="1:5" x14ac:dyDescent="0.3">
      <c r="A568">
        <v>0.92626299999999995</v>
      </c>
      <c r="B568">
        <v>7.4050000000000001E-3</v>
      </c>
      <c r="C568">
        <v>0.54532800000000003</v>
      </c>
      <c r="D568">
        <v>4.9319000000000002E-2</v>
      </c>
      <c r="E568">
        <v>0.194379</v>
      </c>
    </row>
    <row r="569" spans="1:5" x14ac:dyDescent="0.3">
      <c r="A569">
        <v>0.364062</v>
      </c>
      <c r="B569">
        <v>0.81748200000000004</v>
      </c>
      <c r="C569">
        <v>0.80506100000000003</v>
      </c>
      <c r="D569">
        <v>0.59912399999999999</v>
      </c>
      <c r="E569">
        <v>0.11242000000000001</v>
      </c>
    </row>
    <row r="570" spans="1:5" x14ac:dyDescent="0.3">
      <c r="A570">
        <v>0.77466500000000005</v>
      </c>
      <c r="B570">
        <v>0.83411400000000002</v>
      </c>
      <c r="C570">
        <v>0.741587</v>
      </c>
      <c r="D570">
        <v>0.52488699999999999</v>
      </c>
      <c r="E570">
        <v>0.93059599999999998</v>
      </c>
    </row>
    <row r="571" spans="1:5" x14ac:dyDescent="0.3">
      <c r="A571">
        <v>0.78952</v>
      </c>
      <c r="B571">
        <v>0.80933999999999995</v>
      </c>
      <c r="C571">
        <v>0.53057699999999997</v>
      </c>
      <c r="D571">
        <v>0.79554000000000002</v>
      </c>
      <c r="E571">
        <v>0.60538599999999998</v>
      </c>
    </row>
    <row r="572" spans="1:5" x14ac:dyDescent="0.3">
      <c r="A572">
        <v>0.56522700000000003</v>
      </c>
      <c r="B572">
        <v>0.61628099999999997</v>
      </c>
      <c r="C572">
        <v>0.42443599999999998</v>
      </c>
      <c r="D572">
        <v>0.19181799999999999</v>
      </c>
      <c r="E572">
        <v>0.53449199999999997</v>
      </c>
    </row>
    <row r="573" spans="1:5" x14ac:dyDescent="0.3">
      <c r="A573">
        <v>0.32150699999999999</v>
      </c>
      <c r="B573">
        <v>0.33438400000000001</v>
      </c>
      <c r="C573">
        <v>0.420761</v>
      </c>
      <c r="D573">
        <v>0.50969900000000001</v>
      </c>
      <c r="E573">
        <v>0.71621299999999999</v>
      </c>
    </row>
    <row r="574" spans="1:5" x14ac:dyDescent="0.3">
      <c r="A574">
        <v>8.4639000000000006E-2</v>
      </c>
      <c r="B574">
        <v>0.61491700000000005</v>
      </c>
      <c r="C574">
        <v>0.25816499999999998</v>
      </c>
      <c r="D574">
        <v>0.17644799999999999</v>
      </c>
      <c r="E574">
        <v>0.35994599999999999</v>
      </c>
    </row>
    <row r="575" spans="1:5" x14ac:dyDescent="0.3">
      <c r="A575">
        <v>0.61220200000000002</v>
      </c>
      <c r="B575">
        <v>0.95212200000000002</v>
      </c>
      <c r="C575">
        <v>0.54933900000000002</v>
      </c>
      <c r="D575">
        <v>0.102481</v>
      </c>
      <c r="E575">
        <v>0.55558099999999999</v>
      </c>
    </row>
    <row r="576" spans="1:5" x14ac:dyDescent="0.3">
      <c r="A576">
        <v>7.7473E-2</v>
      </c>
      <c r="B576">
        <v>0.28024199999999999</v>
      </c>
      <c r="C576">
        <v>0.34825099999999998</v>
      </c>
      <c r="D576">
        <v>0.62121000000000004</v>
      </c>
      <c r="E576">
        <v>0.71679199999999998</v>
      </c>
    </row>
    <row r="577" spans="1:5" x14ac:dyDescent="0.3">
      <c r="A577">
        <v>9.8198999999999995E-2</v>
      </c>
      <c r="B577">
        <v>0.29154400000000003</v>
      </c>
      <c r="C577">
        <v>0.67065300000000005</v>
      </c>
      <c r="D577">
        <v>0.253224</v>
      </c>
      <c r="E577">
        <v>0.191524</v>
      </c>
    </row>
    <row r="578" spans="1:5" x14ac:dyDescent="0.3">
      <c r="A578">
        <v>0.35294599999999998</v>
      </c>
      <c r="B578">
        <v>0.72342200000000001</v>
      </c>
      <c r="C578">
        <v>0.14973400000000001</v>
      </c>
      <c r="D578">
        <v>0.596862</v>
      </c>
      <c r="E578">
        <v>0.105724</v>
      </c>
    </row>
    <row r="579" spans="1:5" x14ac:dyDescent="0.3">
      <c r="A579">
        <v>0.52784600000000004</v>
      </c>
      <c r="B579">
        <v>0.414912</v>
      </c>
      <c r="C579">
        <v>0.62832100000000002</v>
      </c>
      <c r="D579">
        <v>0.49093500000000001</v>
      </c>
      <c r="E579">
        <v>0.38773200000000002</v>
      </c>
    </row>
    <row r="580" spans="1:5" x14ac:dyDescent="0.3">
      <c r="A580">
        <v>0.41638799999999998</v>
      </c>
      <c r="B580">
        <v>4.0929E-2</v>
      </c>
      <c r="C580">
        <v>0.31970599999999999</v>
      </c>
      <c r="D580">
        <v>0.62607800000000002</v>
      </c>
      <c r="E580">
        <v>0.28449799999999997</v>
      </c>
    </row>
    <row r="581" spans="1:5" x14ac:dyDescent="0.3">
      <c r="A581">
        <v>0.98881200000000002</v>
      </c>
      <c r="B581">
        <v>0.63463899999999995</v>
      </c>
      <c r="C581">
        <v>0.81372999999999995</v>
      </c>
      <c r="D581">
        <v>0.64654699999999998</v>
      </c>
      <c r="E581">
        <v>0.54879</v>
      </c>
    </row>
    <row r="582" spans="1:5" x14ac:dyDescent="0.3">
      <c r="A582">
        <v>0.310473</v>
      </c>
      <c r="B582">
        <v>0.83405700000000005</v>
      </c>
      <c r="C582">
        <v>0.37547700000000001</v>
      </c>
      <c r="D582">
        <v>5.9346000000000003E-2</v>
      </c>
      <c r="E582">
        <v>0.31358399999999997</v>
      </c>
    </row>
    <row r="583" spans="1:5" x14ac:dyDescent="0.3">
      <c r="A583">
        <v>0.173702</v>
      </c>
      <c r="B583">
        <v>5.8659999999999997E-3</v>
      </c>
      <c r="C583">
        <v>0.25182500000000002</v>
      </c>
      <c r="D583">
        <v>0.37274600000000002</v>
      </c>
      <c r="E583">
        <v>0.50618099999999999</v>
      </c>
    </row>
    <row r="584" spans="1:5" x14ac:dyDescent="0.3">
      <c r="A584">
        <v>0.78906699999999996</v>
      </c>
      <c r="B584">
        <v>0.85543100000000005</v>
      </c>
      <c r="C584">
        <v>1.5952999999999998E-2</v>
      </c>
      <c r="D584">
        <v>0.58926900000000004</v>
      </c>
      <c r="E584">
        <v>6.1189E-2</v>
      </c>
    </row>
    <row r="585" spans="1:5" x14ac:dyDescent="0.3">
      <c r="A585">
        <v>0.106784</v>
      </c>
      <c r="B585">
        <v>0.65964299999999998</v>
      </c>
      <c r="C585">
        <v>0.34532200000000002</v>
      </c>
      <c r="D585">
        <v>0.71532300000000004</v>
      </c>
      <c r="E585">
        <v>0.308257</v>
      </c>
    </row>
    <row r="586" spans="1:5" x14ac:dyDescent="0.3">
      <c r="A586">
        <v>0.36606499999999997</v>
      </c>
      <c r="B586">
        <v>3.4613999999999999E-2</v>
      </c>
      <c r="C586">
        <v>0.59982000000000002</v>
      </c>
      <c r="D586">
        <v>1.7625999999999999E-2</v>
      </c>
      <c r="E586">
        <v>0.54948900000000001</v>
      </c>
    </row>
    <row r="587" spans="1:5" x14ac:dyDescent="0.3">
      <c r="A587">
        <v>0.27179900000000001</v>
      </c>
      <c r="B587">
        <v>0.256965</v>
      </c>
      <c r="C587">
        <v>0.25837399999999999</v>
      </c>
      <c r="D587">
        <v>0.66665600000000003</v>
      </c>
      <c r="E587">
        <v>0.38938200000000001</v>
      </c>
    </row>
    <row r="588" spans="1:5" x14ac:dyDescent="0.3">
      <c r="A588">
        <v>4.9426999999999999E-2</v>
      </c>
      <c r="B588">
        <v>0.32245600000000002</v>
      </c>
      <c r="C588">
        <v>0.30595099999999997</v>
      </c>
      <c r="D588">
        <v>0.75621400000000005</v>
      </c>
      <c r="E588">
        <v>0.77012700000000001</v>
      </c>
    </row>
    <row r="589" spans="1:5" x14ac:dyDescent="0.3">
      <c r="A589">
        <v>0.112773</v>
      </c>
      <c r="B589">
        <v>0.92313800000000001</v>
      </c>
      <c r="C589">
        <v>2.8330000000000001E-2</v>
      </c>
      <c r="D589">
        <v>0.13978399999999999</v>
      </c>
      <c r="E589">
        <v>0.75012500000000004</v>
      </c>
    </row>
    <row r="590" spans="1:5" x14ac:dyDescent="0.3">
      <c r="A590">
        <v>0.736259</v>
      </c>
      <c r="B590">
        <v>0.95283700000000005</v>
      </c>
      <c r="C590">
        <v>0.32611299999999999</v>
      </c>
      <c r="D590">
        <v>0.33701599999999998</v>
      </c>
      <c r="E590">
        <v>0.537462</v>
      </c>
    </row>
    <row r="591" spans="1:5" x14ac:dyDescent="0.3">
      <c r="A591">
        <v>0.11915000000000001</v>
      </c>
      <c r="B591">
        <v>4.3958999999999998E-2</v>
      </c>
      <c r="C591">
        <v>0.44716</v>
      </c>
      <c r="D591">
        <v>0.98736800000000002</v>
      </c>
      <c r="E591">
        <v>3.5379000000000001E-2</v>
      </c>
    </row>
    <row r="592" spans="1:5" x14ac:dyDescent="0.3">
      <c r="A592">
        <v>0.71914999999999996</v>
      </c>
      <c r="B592">
        <v>0.67591299999999999</v>
      </c>
      <c r="C592">
        <v>6.2348000000000001E-2</v>
      </c>
      <c r="D592">
        <v>0.53601100000000002</v>
      </c>
      <c r="E592">
        <v>0.243893</v>
      </c>
    </row>
    <row r="593" spans="1:5" x14ac:dyDescent="0.3">
      <c r="A593">
        <v>4.0566999999999999E-2</v>
      </c>
      <c r="B593">
        <v>0.730244</v>
      </c>
      <c r="C593">
        <v>5.8018E-2</v>
      </c>
      <c r="D593">
        <v>0.377886</v>
      </c>
      <c r="E593">
        <v>0.63888299999999998</v>
      </c>
    </row>
    <row r="594" spans="1:5" x14ac:dyDescent="0.3">
      <c r="A594">
        <v>0.57952400000000004</v>
      </c>
      <c r="B594">
        <v>0.38581700000000002</v>
      </c>
      <c r="C594">
        <v>0.112992</v>
      </c>
      <c r="D594">
        <v>0.191973</v>
      </c>
      <c r="E594">
        <v>0.75369399999999998</v>
      </c>
    </row>
    <row r="595" spans="1:5" x14ac:dyDescent="0.3">
      <c r="A595">
        <v>0.85650999999999999</v>
      </c>
      <c r="B595">
        <v>0.40572999999999998</v>
      </c>
      <c r="C595">
        <v>0.54982500000000001</v>
      </c>
      <c r="D595">
        <v>0.99012299999999998</v>
      </c>
      <c r="E595">
        <v>0.59521400000000002</v>
      </c>
    </row>
    <row r="596" spans="1:5" x14ac:dyDescent="0.3">
      <c r="A596">
        <v>0.98302999999999996</v>
      </c>
      <c r="B596">
        <v>0.31243100000000001</v>
      </c>
      <c r="C596">
        <v>0.154139</v>
      </c>
      <c r="D596">
        <v>0.172183</v>
      </c>
      <c r="E596">
        <v>0.285275</v>
      </c>
    </row>
    <row r="597" spans="1:5" x14ac:dyDescent="0.3">
      <c r="A597">
        <v>0.59344600000000003</v>
      </c>
      <c r="B597">
        <v>0.41497400000000001</v>
      </c>
      <c r="C597">
        <v>0.51380199999999998</v>
      </c>
      <c r="D597">
        <v>0.39631699999999997</v>
      </c>
      <c r="E597">
        <v>0.78641399999999995</v>
      </c>
    </row>
    <row r="598" spans="1:5" x14ac:dyDescent="0.3">
      <c r="A598">
        <v>0.17426700000000001</v>
      </c>
      <c r="B598">
        <v>0.74117599999999995</v>
      </c>
      <c r="C598">
        <v>0.735568</v>
      </c>
      <c r="D598">
        <v>0.164412</v>
      </c>
      <c r="E598">
        <v>2.0379999999999999E-3</v>
      </c>
    </row>
    <row r="599" spans="1:5" x14ac:dyDescent="0.3">
      <c r="A599">
        <v>0.50538000000000005</v>
      </c>
      <c r="B599">
        <v>0.48948399999999997</v>
      </c>
      <c r="C599">
        <v>0.28135599999999999</v>
      </c>
      <c r="D599">
        <v>0.24884700000000001</v>
      </c>
      <c r="E599">
        <v>0.52354100000000003</v>
      </c>
    </row>
    <row r="600" spans="1:5" x14ac:dyDescent="0.3">
      <c r="A600">
        <v>0.53552599999999995</v>
      </c>
      <c r="B600">
        <v>0.76365700000000003</v>
      </c>
      <c r="C600">
        <v>0.48372900000000002</v>
      </c>
      <c r="D600">
        <v>0.11017399999999999</v>
      </c>
      <c r="E600">
        <v>0.87913399999999997</v>
      </c>
    </row>
    <row r="601" spans="1:5" x14ac:dyDescent="0.3">
      <c r="A601">
        <v>4.9880000000000001E-2</v>
      </c>
      <c r="B601">
        <v>0.10986</v>
      </c>
      <c r="C601">
        <v>0.389656</v>
      </c>
      <c r="D601">
        <v>6.5790000000000001E-2</v>
      </c>
      <c r="E601">
        <v>0.57682599999999995</v>
      </c>
    </row>
    <row r="602" spans="1:5" x14ac:dyDescent="0.3">
      <c r="A602">
        <v>0.483047</v>
      </c>
      <c r="B602">
        <v>0.38376500000000002</v>
      </c>
      <c r="C602">
        <v>3.7006999999999998E-2</v>
      </c>
      <c r="D602">
        <v>0.502857</v>
      </c>
      <c r="E602">
        <v>0.68457999999999997</v>
      </c>
    </row>
    <row r="603" spans="1:5" x14ac:dyDescent="0.3">
      <c r="A603">
        <v>9.7919999999999993E-2</v>
      </c>
      <c r="B603">
        <v>8.3779000000000006E-2</v>
      </c>
      <c r="C603">
        <v>0.68782600000000005</v>
      </c>
      <c r="D603">
        <v>0.73132200000000003</v>
      </c>
      <c r="E603">
        <v>0.47136</v>
      </c>
    </row>
    <row r="604" spans="1:5" x14ac:dyDescent="0.3">
      <c r="A604">
        <v>0.32290400000000002</v>
      </c>
      <c r="B604">
        <v>0.23008100000000001</v>
      </c>
      <c r="C604">
        <v>0.69682999999999995</v>
      </c>
      <c r="D604">
        <v>0.16323499999999999</v>
      </c>
      <c r="E604">
        <v>0.38011400000000001</v>
      </c>
    </row>
    <row r="605" spans="1:5" x14ac:dyDescent="0.3">
      <c r="A605">
        <v>0.97200900000000001</v>
      </c>
      <c r="B605">
        <v>0.18959300000000001</v>
      </c>
      <c r="C605">
        <v>6.3577999999999996E-2</v>
      </c>
      <c r="D605">
        <v>0.87936800000000004</v>
      </c>
      <c r="E605">
        <v>0.46911399999999998</v>
      </c>
    </row>
    <row r="606" spans="1:5" x14ac:dyDescent="0.3">
      <c r="A606">
        <v>0.91307400000000005</v>
      </c>
      <c r="B606">
        <v>0.95509900000000003</v>
      </c>
      <c r="C606">
        <v>0.91497899999999999</v>
      </c>
      <c r="D606">
        <v>0.36306899999999998</v>
      </c>
      <c r="E606">
        <v>0.96239699999999995</v>
      </c>
    </row>
    <row r="607" spans="1:5" x14ac:dyDescent="0.3">
      <c r="A607">
        <v>7.1737999999999996E-2</v>
      </c>
      <c r="B607">
        <v>0.59889999999999999</v>
      </c>
      <c r="C607">
        <v>0.56201500000000004</v>
      </c>
      <c r="D607">
        <v>0.29640100000000003</v>
      </c>
      <c r="E607">
        <v>0.82274400000000003</v>
      </c>
    </row>
    <row r="608" spans="1:5" x14ac:dyDescent="0.3">
      <c r="A608">
        <v>0.163158</v>
      </c>
      <c r="B608">
        <v>0.88322400000000001</v>
      </c>
      <c r="C608">
        <v>0.50986600000000004</v>
      </c>
      <c r="D608">
        <v>0.20014799999999999</v>
      </c>
      <c r="E608">
        <v>0.33054</v>
      </c>
    </row>
    <row r="609" spans="1:5" x14ac:dyDescent="0.3">
      <c r="A609">
        <v>0.70135099999999995</v>
      </c>
      <c r="B609">
        <v>0.65506699999999995</v>
      </c>
      <c r="C609">
        <v>0.19903899999999999</v>
      </c>
      <c r="D609">
        <v>0.79180300000000003</v>
      </c>
      <c r="E609">
        <v>0.22282399999999999</v>
      </c>
    </row>
    <row r="610" spans="1:5" x14ac:dyDescent="0.3">
      <c r="A610">
        <v>0.68117399999999995</v>
      </c>
      <c r="B610">
        <v>0.14240900000000001</v>
      </c>
      <c r="C610">
        <v>0.36873400000000001</v>
      </c>
      <c r="D610">
        <v>0.59765900000000005</v>
      </c>
      <c r="E610">
        <v>0.57042400000000004</v>
      </c>
    </row>
    <row r="611" spans="1:5" x14ac:dyDescent="0.3">
      <c r="A611">
        <v>0.63463599999999998</v>
      </c>
      <c r="B611">
        <v>0.24368799999999999</v>
      </c>
      <c r="C611">
        <v>0.95458200000000004</v>
      </c>
      <c r="D611">
        <v>0.82676799999999995</v>
      </c>
      <c r="E611">
        <v>0.14463200000000001</v>
      </c>
    </row>
    <row r="612" spans="1:5" x14ac:dyDescent="0.3">
      <c r="A612">
        <v>0.74209800000000004</v>
      </c>
      <c r="B612">
        <v>0.60589000000000004</v>
      </c>
      <c r="C612">
        <v>0.56737599999999999</v>
      </c>
      <c r="D612">
        <v>0.77124999999999999</v>
      </c>
      <c r="E612">
        <v>0.524729</v>
      </c>
    </row>
    <row r="613" spans="1:5" x14ac:dyDescent="0.3">
      <c r="A613">
        <v>0.236821</v>
      </c>
      <c r="B613">
        <v>0.67138900000000001</v>
      </c>
      <c r="C613">
        <v>0.58955400000000002</v>
      </c>
      <c r="D613">
        <v>0.59844600000000003</v>
      </c>
      <c r="E613">
        <v>0.74374499999999999</v>
      </c>
    </row>
    <row r="614" spans="1:5" x14ac:dyDescent="0.3">
      <c r="A614">
        <v>0.67783899999999997</v>
      </c>
      <c r="B614">
        <v>4.8918999999999997E-2</v>
      </c>
      <c r="C614">
        <v>0.71618499999999996</v>
      </c>
      <c r="D614">
        <v>0.23785700000000001</v>
      </c>
      <c r="E614">
        <v>0.93552599999999997</v>
      </c>
    </row>
    <row r="615" spans="1:5" x14ac:dyDescent="0.3">
      <c r="A615">
        <v>0.93738100000000002</v>
      </c>
      <c r="B615">
        <v>0.51326499999999997</v>
      </c>
      <c r="C615">
        <v>0.25729600000000002</v>
      </c>
      <c r="D615">
        <v>0.54302799999999996</v>
      </c>
      <c r="E615">
        <v>0.55491500000000005</v>
      </c>
    </row>
    <row r="616" spans="1:5" x14ac:dyDescent="0.3">
      <c r="A616">
        <v>0.37359999999999999</v>
      </c>
      <c r="B616">
        <v>0.54291100000000003</v>
      </c>
      <c r="C616">
        <v>0.58107799999999998</v>
      </c>
      <c r="D616">
        <v>0.37801499999999999</v>
      </c>
      <c r="E616">
        <v>0.159743</v>
      </c>
    </row>
    <row r="617" spans="1:5" x14ac:dyDescent="0.3">
      <c r="A617">
        <v>0.74439900000000003</v>
      </c>
      <c r="B617">
        <v>0.32644499999999999</v>
      </c>
      <c r="C617">
        <v>0.46980699999999997</v>
      </c>
      <c r="D617">
        <v>0.871699</v>
      </c>
      <c r="E617">
        <v>9.1069999999999998E-2</v>
      </c>
    </row>
    <row r="618" spans="1:5" x14ac:dyDescent="0.3">
      <c r="A618">
        <v>0.32614199999999999</v>
      </c>
      <c r="B618">
        <v>0.650837</v>
      </c>
      <c r="C618">
        <v>4.0173E-2</v>
      </c>
      <c r="D618">
        <v>0.61110699999999996</v>
      </c>
      <c r="E618">
        <v>0.49841200000000002</v>
      </c>
    </row>
    <row r="619" spans="1:5" x14ac:dyDescent="0.3">
      <c r="A619">
        <v>0.97982899999999995</v>
      </c>
      <c r="B619">
        <v>6.6293000000000005E-2</v>
      </c>
      <c r="C619">
        <v>7.3985999999999996E-2</v>
      </c>
      <c r="D619">
        <v>2.3727000000000002E-2</v>
      </c>
      <c r="E619">
        <v>0.483126</v>
      </c>
    </row>
    <row r="620" spans="1:5" x14ac:dyDescent="0.3">
      <c r="A620">
        <v>0.24502499999999999</v>
      </c>
      <c r="B620">
        <v>0.17050299999999999</v>
      </c>
      <c r="C620">
        <v>0.67949999999999999</v>
      </c>
      <c r="D620">
        <v>0.76373100000000005</v>
      </c>
      <c r="E620">
        <v>0.13760500000000001</v>
      </c>
    </row>
    <row r="621" spans="1:5" x14ac:dyDescent="0.3">
      <c r="A621">
        <v>0.236897</v>
      </c>
      <c r="B621">
        <v>0.98308899999999999</v>
      </c>
      <c r="C621">
        <v>0.384156</v>
      </c>
      <c r="D621">
        <v>0.67396999999999996</v>
      </c>
      <c r="E621">
        <v>4.5647E-2</v>
      </c>
    </row>
    <row r="622" spans="1:5" x14ac:dyDescent="0.3">
      <c r="A622">
        <v>6.9828000000000001E-2</v>
      </c>
      <c r="B622">
        <v>6.4994999999999997E-2</v>
      </c>
      <c r="C622">
        <v>0.44581900000000002</v>
      </c>
      <c r="D622">
        <v>0.71707299999999996</v>
      </c>
      <c r="E622">
        <v>0.42361799999999999</v>
      </c>
    </row>
    <row r="623" spans="1:5" x14ac:dyDescent="0.3">
      <c r="A623">
        <v>0.66286699999999998</v>
      </c>
      <c r="B623">
        <v>0.84959399999999996</v>
      </c>
      <c r="C623">
        <v>0.485128</v>
      </c>
      <c r="D623">
        <v>0.66612899999999997</v>
      </c>
      <c r="E623">
        <v>0.35668299999999997</v>
      </c>
    </row>
    <row r="624" spans="1:5" x14ac:dyDescent="0.3">
      <c r="A624">
        <v>0.97910299999999995</v>
      </c>
      <c r="B624">
        <v>8.1975999999999993E-2</v>
      </c>
      <c r="C624">
        <v>0.46413500000000002</v>
      </c>
      <c r="D624">
        <v>0.92996599999999996</v>
      </c>
      <c r="E624">
        <v>0.98050999999999999</v>
      </c>
    </row>
    <row r="625" spans="1:5" x14ac:dyDescent="0.3">
      <c r="A625">
        <v>0.34829199999999999</v>
      </c>
      <c r="B625">
        <v>0.66359100000000004</v>
      </c>
      <c r="C625">
        <v>0.53976800000000003</v>
      </c>
      <c r="D625">
        <v>0.80334399999999995</v>
      </c>
      <c r="E625">
        <v>0.83182</v>
      </c>
    </row>
    <row r="626" spans="1:5" x14ac:dyDescent="0.3">
      <c r="A626">
        <v>0.45455800000000002</v>
      </c>
      <c r="B626">
        <v>0.57815799999999995</v>
      </c>
      <c r="C626">
        <v>0.85533999999999999</v>
      </c>
      <c r="D626">
        <v>0.53379500000000002</v>
      </c>
      <c r="E626">
        <v>0.68706299999999998</v>
      </c>
    </row>
    <row r="627" spans="1:5" x14ac:dyDescent="0.3">
      <c r="A627">
        <v>0.14418700000000001</v>
      </c>
      <c r="B627">
        <v>0.39375700000000002</v>
      </c>
      <c r="C627">
        <v>0.14141000000000001</v>
      </c>
      <c r="D627">
        <v>0.82672199999999996</v>
      </c>
      <c r="E627">
        <v>0.88868899999999995</v>
      </c>
    </row>
    <row r="628" spans="1:5" x14ac:dyDescent="0.3">
      <c r="A628">
        <v>0.56240299999999999</v>
      </c>
      <c r="B628">
        <v>0.44401000000000002</v>
      </c>
      <c r="C628">
        <v>0.18896399999999999</v>
      </c>
      <c r="D628">
        <v>1.6348999999999999E-2</v>
      </c>
      <c r="E628">
        <v>0.246507</v>
      </c>
    </row>
    <row r="629" spans="1:5" x14ac:dyDescent="0.3">
      <c r="A629">
        <v>0.93780200000000002</v>
      </c>
      <c r="B629">
        <v>0.71988099999999999</v>
      </c>
      <c r="C629">
        <v>0.710677</v>
      </c>
      <c r="D629">
        <v>0.32069999999999999</v>
      </c>
      <c r="E629">
        <v>0.65646099999999996</v>
      </c>
    </row>
    <row r="630" spans="1:5" x14ac:dyDescent="0.3">
      <c r="A630">
        <v>0.321239</v>
      </c>
      <c r="B630">
        <v>0.79613800000000001</v>
      </c>
      <c r="C630">
        <v>0.37792300000000001</v>
      </c>
      <c r="D630">
        <v>0.92944000000000004</v>
      </c>
      <c r="E630">
        <v>0.96805600000000003</v>
      </c>
    </row>
    <row r="631" spans="1:5" x14ac:dyDescent="0.3">
      <c r="A631">
        <v>0.40435599999999999</v>
      </c>
      <c r="B631">
        <v>7.2548000000000001E-2</v>
      </c>
      <c r="C631">
        <v>0.182646</v>
      </c>
      <c r="D631">
        <v>0.81200099999999997</v>
      </c>
      <c r="E631">
        <v>0.64858899999999997</v>
      </c>
    </row>
    <row r="632" spans="1:5" x14ac:dyDescent="0.3">
      <c r="A632">
        <v>0.80043600000000004</v>
      </c>
      <c r="B632">
        <v>0.122299</v>
      </c>
      <c r="C632">
        <v>0.79882900000000001</v>
      </c>
      <c r="D632">
        <v>0.249664</v>
      </c>
      <c r="E632">
        <v>0.12302100000000001</v>
      </c>
    </row>
    <row r="633" spans="1:5" x14ac:dyDescent="0.3">
      <c r="A633">
        <v>0.850966</v>
      </c>
      <c r="B633">
        <v>0.94567999999999997</v>
      </c>
      <c r="C633">
        <v>0.55271199999999998</v>
      </c>
      <c r="D633">
        <v>1.5526E-2</v>
      </c>
      <c r="E633">
        <v>0.80342000000000002</v>
      </c>
    </row>
    <row r="634" spans="1:5" x14ac:dyDescent="0.3">
      <c r="A634">
        <v>9.2666999999999999E-2</v>
      </c>
      <c r="B634">
        <v>0.599437</v>
      </c>
      <c r="C634">
        <v>0.87425900000000001</v>
      </c>
      <c r="D634">
        <v>0.50111700000000003</v>
      </c>
      <c r="E634">
        <v>0.14108100000000001</v>
      </c>
    </row>
    <row r="635" spans="1:5" x14ac:dyDescent="0.3">
      <c r="A635">
        <v>0.81354099999999996</v>
      </c>
      <c r="B635">
        <v>0.77568599999999999</v>
      </c>
      <c r="C635">
        <v>0.54922000000000004</v>
      </c>
      <c r="D635">
        <v>0.42204700000000001</v>
      </c>
      <c r="E635">
        <v>0.34245700000000001</v>
      </c>
    </row>
    <row r="636" spans="1:5" x14ac:dyDescent="0.3">
      <c r="A636">
        <v>0.51436499999999996</v>
      </c>
      <c r="B636">
        <v>0.44435599999999997</v>
      </c>
      <c r="C636">
        <v>0.132662</v>
      </c>
      <c r="D636">
        <v>0.59429200000000004</v>
      </c>
      <c r="E636">
        <v>0.50180400000000003</v>
      </c>
    </row>
    <row r="637" spans="1:5" x14ac:dyDescent="0.3">
      <c r="A637">
        <v>0.66127499999999995</v>
      </c>
      <c r="B637">
        <v>0.47692299999999999</v>
      </c>
      <c r="C637">
        <v>0.94433999999999996</v>
      </c>
      <c r="D637">
        <v>0.30388100000000001</v>
      </c>
      <c r="E637">
        <v>0.16927200000000001</v>
      </c>
    </row>
    <row r="638" spans="1:5" x14ac:dyDescent="0.3">
      <c r="A638">
        <v>0.41261100000000001</v>
      </c>
      <c r="B638">
        <v>0.68709299999999995</v>
      </c>
      <c r="C638">
        <v>3.1731000000000002E-2</v>
      </c>
      <c r="D638">
        <v>0.91608100000000003</v>
      </c>
      <c r="E638">
        <v>0.89680800000000005</v>
      </c>
    </row>
    <row r="639" spans="1:5" x14ac:dyDescent="0.3">
      <c r="A639">
        <v>0.36834499999999998</v>
      </c>
      <c r="B639">
        <v>0.71407699999999996</v>
      </c>
      <c r="C639">
        <v>0.100022</v>
      </c>
      <c r="D639">
        <v>0.60006899999999996</v>
      </c>
      <c r="E639">
        <v>0.27255099999999999</v>
      </c>
    </row>
    <row r="640" spans="1:5" x14ac:dyDescent="0.3">
      <c r="A640">
        <v>9.7768999999999995E-2</v>
      </c>
      <c r="B640">
        <v>0.452019</v>
      </c>
      <c r="C640">
        <v>0.24654100000000001</v>
      </c>
      <c r="D640">
        <v>0.32590200000000003</v>
      </c>
      <c r="E640">
        <v>0.63411300000000004</v>
      </c>
    </row>
    <row r="641" spans="1:5" x14ac:dyDescent="0.3">
      <c r="A641">
        <v>0.14572099999999999</v>
      </c>
      <c r="B641">
        <v>0.93883499999999998</v>
      </c>
      <c r="C641">
        <v>0.394733</v>
      </c>
      <c r="D641">
        <v>0.64817400000000003</v>
      </c>
      <c r="E641">
        <v>0.77438200000000001</v>
      </c>
    </row>
    <row r="642" spans="1:5" x14ac:dyDescent="0.3">
      <c r="A642">
        <v>0.24091899999999999</v>
      </c>
      <c r="B642">
        <v>0.86582099999999995</v>
      </c>
      <c r="C642">
        <v>0.87128700000000003</v>
      </c>
      <c r="D642">
        <v>0.46364699999999998</v>
      </c>
      <c r="E642">
        <v>0.77141199999999999</v>
      </c>
    </row>
    <row r="643" spans="1:5" x14ac:dyDescent="0.3">
      <c r="A643">
        <v>9.6348000000000003E-2</v>
      </c>
      <c r="B643">
        <v>0.14490800000000001</v>
      </c>
      <c r="C643">
        <v>0.37212200000000001</v>
      </c>
      <c r="D643">
        <v>0.91352100000000003</v>
      </c>
      <c r="E643">
        <v>0.24760799999999999</v>
      </c>
    </row>
    <row r="644" spans="1:5" x14ac:dyDescent="0.3">
      <c r="A644">
        <v>0.919404</v>
      </c>
      <c r="B644">
        <v>0.47887600000000002</v>
      </c>
      <c r="C644">
        <v>1.4744E-2</v>
      </c>
      <c r="D644">
        <v>0.966808</v>
      </c>
      <c r="E644">
        <v>0.29535699999999998</v>
      </c>
    </row>
    <row r="645" spans="1:5" x14ac:dyDescent="0.3">
      <c r="A645">
        <v>0.53955299999999995</v>
      </c>
      <c r="B645">
        <v>0.82402299999999995</v>
      </c>
      <c r="C645">
        <v>2.2180999999999999E-2</v>
      </c>
      <c r="D645">
        <v>0.57391499999999995</v>
      </c>
      <c r="E645">
        <v>0.44970300000000002</v>
      </c>
    </row>
    <row r="646" spans="1:5" x14ac:dyDescent="0.3">
      <c r="A646">
        <v>0.56877500000000003</v>
      </c>
      <c r="B646">
        <v>0.59029600000000004</v>
      </c>
      <c r="C646">
        <v>0.30357800000000001</v>
      </c>
      <c r="D646">
        <v>0.89643499999999998</v>
      </c>
      <c r="E646">
        <v>0.74762600000000001</v>
      </c>
    </row>
    <row r="647" spans="1:5" x14ac:dyDescent="0.3">
      <c r="A647">
        <v>0.27269500000000002</v>
      </c>
      <c r="B647">
        <v>0.311334</v>
      </c>
      <c r="C647">
        <v>0.91403599999999996</v>
      </c>
      <c r="D647">
        <v>0.88440700000000005</v>
      </c>
      <c r="E647">
        <v>0.52360700000000004</v>
      </c>
    </row>
    <row r="648" spans="1:5" x14ac:dyDescent="0.3">
      <c r="A648">
        <v>0.63771800000000001</v>
      </c>
      <c r="B648">
        <v>7.4021000000000003E-2</v>
      </c>
      <c r="C648">
        <v>0.727746</v>
      </c>
      <c r="D648">
        <v>0.94164300000000001</v>
      </c>
      <c r="E648">
        <v>0.83424299999999996</v>
      </c>
    </row>
    <row r="649" spans="1:5" x14ac:dyDescent="0.3">
      <c r="A649">
        <v>0.82874000000000003</v>
      </c>
      <c r="B649">
        <v>2.5832999999999998E-2</v>
      </c>
      <c r="C649">
        <v>0.65761400000000003</v>
      </c>
      <c r="D649">
        <v>0.668018</v>
      </c>
      <c r="E649">
        <v>0.96223599999999998</v>
      </c>
    </row>
    <row r="650" spans="1:5" x14ac:dyDescent="0.3">
      <c r="A650">
        <v>0.377911</v>
      </c>
      <c r="B650">
        <v>0.88059799999999999</v>
      </c>
      <c r="C650">
        <v>0.76769799999999999</v>
      </c>
      <c r="D650">
        <v>0.24995100000000001</v>
      </c>
      <c r="E650">
        <v>0.79614499999999999</v>
      </c>
    </row>
    <row r="651" spans="1:5" x14ac:dyDescent="0.3">
      <c r="A651">
        <v>2.7430000000000002E-3</v>
      </c>
      <c r="B651">
        <v>0.78094799999999998</v>
      </c>
      <c r="C651">
        <v>0.125718</v>
      </c>
      <c r="D651">
        <v>0.62387899999999996</v>
      </c>
      <c r="E651">
        <v>0.22970199999999999</v>
      </c>
    </row>
    <row r="652" spans="1:5" x14ac:dyDescent="0.3">
      <c r="A652">
        <v>0.95855800000000002</v>
      </c>
      <c r="B652">
        <v>0.88618600000000003</v>
      </c>
      <c r="C652">
        <v>0.56384599999999996</v>
      </c>
      <c r="D652">
        <v>0.53998100000000004</v>
      </c>
      <c r="E652">
        <v>5.9670000000000001E-2</v>
      </c>
    </row>
    <row r="653" spans="1:5" x14ac:dyDescent="0.3">
      <c r="A653">
        <v>8.9968000000000006E-2</v>
      </c>
      <c r="B653">
        <v>0.68504399999999999</v>
      </c>
      <c r="C653">
        <v>0.80400099999999997</v>
      </c>
      <c r="D653">
        <v>0.84648100000000004</v>
      </c>
      <c r="E653">
        <v>0.97466200000000003</v>
      </c>
    </row>
    <row r="654" spans="1:5" x14ac:dyDescent="0.3">
      <c r="A654">
        <v>0.89829000000000003</v>
      </c>
      <c r="B654">
        <v>0.95010300000000003</v>
      </c>
      <c r="C654">
        <v>0.37860899999999997</v>
      </c>
      <c r="D654">
        <v>4.6967000000000002E-2</v>
      </c>
      <c r="E654">
        <v>0.45629599999999998</v>
      </c>
    </row>
    <row r="655" spans="1:5" x14ac:dyDescent="0.3">
      <c r="A655">
        <v>0.926041</v>
      </c>
      <c r="B655">
        <v>0.51283500000000004</v>
      </c>
      <c r="C655">
        <v>0.55807499999999999</v>
      </c>
      <c r="D655">
        <v>0.106271</v>
      </c>
      <c r="E655">
        <v>0.92011900000000002</v>
      </c>
    </row>
    <row r="656" spans="1:5" x14ac:dyDescent="0.3">
      <c r="A656">
        <v>0.96441200000000005</v>
      </c>
      <c r="B656">
        <v>0.153978</v>
      </c>
      <c r="C656">
        <v>0.799844</v>
      </c>
      <c r="D656">
        <v>0.67328399999999999</v>
      </c>
      <c r="E656">
        <v>0.80756099999999997</v>
      </c>
    </row>
    <row r="657" spans="1:5" x14ac:dyDescent="0.3">
      <c r="A657">
        <v>0.852545</v>
      </c>
      <c r="B657">
        <v>3.4063999999999997E-2</v>
      </c>
      <c r="C657">
        <v>0.39755499999999999</v>
      </c>
      <c r="D657">
        <v>0.247113</v>
      </c>
      <c r="E657">
        <v>0.79594200000000004</v>
      </c>
    </row>
    <row r="658" spans="1:5" x14ac:dyDescent="0.3">
      <c r="A658">
        <v>0.71372899999999995</v>
      </c>
      <c r="B658">
        <v>0.87920100000000001</v>
      </c>
      <c r="C658">
        <v>0.95624399999999998</v>
      </c>
      <c r="D658">
        <v>0.50470300000000001</v>
      </c>
      <c r="E658">
        <v>0.21796699999999999</v>
      </c>
    </row>
    <row r="659" spans="1:5" x14ac:dyDescent="0.3">
      <c r="A659">
        <v>0.98967899999999998</v>
      </c>
      <c r="B659">
        <v>0.85402</v>
      </c>
      <c r="C659">
        <v>0.119322</v>
      </c>
      <c r="D659">
        <v>0.63650799999999996</v>
      </c>
      <c r="E659">
        <v>0.52291299999999996</v>
      </c>
    </row>
    <row r="660" spans="1:5" x14ac:dyDescent="0.3">
      <c r="A660">
        <v>8.6208999999999994E-2</v>
      </c>
      <c r="B660">
        <v>0.51216700000000004</v>
      </c>
      <c r="C660">
        <v>0.82321900000000003</v>
      </c>
      <c r="D660">
        <v>0.64680300000000002</v>
      </c>
      <c r="E660">
        <v>0.25324200000000002</v>
      </c>
    </row>
    <row r="661" spans="1:5" x14ac:dyDescent="0.3">
      <c r="A661">
        <v>0.33139200000000002</v>
      </c>
      <c r="B661">
        <v>0.209533</v>
      </c>
      <c r="C661">
        <v>0.98765999999999998</v>
      </c>
      <c r="D661">
        <v>0.82454899999999998</v>
      </c>
      <c r="E661">
        <v>0.15170500000000001</v>
      </c>
    </row>
    <row r="662" spans="1:5" x14ac:dyDescent="0.3">
      <c r="A662">
        <v>0.40557500000000002</v>
      </c>
      <c r="B662">
        <v>0.62631099999999995</v>
      </c>
      <c r="C662">
        <v>0.90511900000000001</v>
      </c>
      <c r="D662">
        <v>0.34993800000000003</v>
      </c>
      <c r="E662">
        <v>0.82221500000000003</v>
      </c>
    </row>
    <row r="663" spans="1:5" x14ac:dyDescent="0.3">
      <c r="A663">
        <v>0.922068</v>
      </c>
      <c r="B663">
        <v>0.101067</v>
      </c>
      <c r="C663">
        <v>0.94894400000000001</v>
      </c>
      <c r="D663">
        <v>0.62491600000000003</v>
      </c>
      <c r="E663">
        <v>0.120285</v>
      </c>
    </row>
    <row r="664" spans="1:5" x14ac:dyDescent="0.3">
      <c r="A664">
        <v>0.12710399999999999</v>
      </c>
      <c r="B664">
        <v>0.54769900000000005</v>
      </c>
      <c r="C664">
        <v>0.84593099999999999</v>
      </c>
      <c r="D664">
        <v>0.85057799999999995</v>
      </c>
      <c r="E664">
        <v>6.5710000000000005E-2</v>
      </c>
    </row>
    <row r="665" spans="1:5" x14ac:dyDescent="0.3">
      <c r="A665">
        <v>0.41754000000000002</v>
      </c>
      <c r="B665">
        <v>0.15015999999999999</v>
      </c>
      <c r="C665">
        <v>0.241979</v>
      </c>
      <c r="D665">
        <v>0.69620199999999999</v>
      </c>
      <c r="E665">
        <v>0.26976600000000001</v>
      </c>
    </row>
    <row r="666" spans="1:5" x14ac:dyDescent="0.3">
      <c r="A666">
        <v>0.46321499999999999</v>
      </c>
      <c r="B666">
        <v>0.42511599999999999</v>
      </c>
      <c r="C666">
        <v>0.76918200000000003</v>
      </c>
      <c r="D666">
        <v>0.173564</v>
      </c>
      <c r="E666">
        <v>0.48678300000000002</v>
      </c>
    </row>
    <row r="667" spans="1:5" x14ac:dyDescent="0.3">
      <c r="A667">
        <v>0.43282999999999999</v>
      </c>
      <c r="B667">
        <v>0.363149</v>
      </c>
      <c r="C667">
        <v>0.79250399999999999</v>
      </c>
      <c r="D667">
        <v>8.7000000000000001E-4</v>
      </c>
      <c r="E667">
        <v>0.23052700000000001</v>
      </c>
    </row>
    <row r="668" spans="1:5" x14ac:dyDescent="0.3">
      <c r="A668">
        <v>7.7812000000000006E-2</v>
      </c>
      <c r="B668">
        <v>0.12754599999999999</v>
      </c>
      <c r="C668">
        <v>0.709642</v>
      </c>
      <c r="D668">
        <v>0.74912900000000004</v>
      </c>
      <c r="E668">
        <v>0.29988399999999998</v>
      </c>
    </row>
    <row r="669" spans="1:5" x14ac:dyDescent="0.3">
      <c r="A669">
        <v>0.72552000000000005</v>
      </c>
      <c r="B669">
        <v>0.70423500000000006</v>
      </c>
      <c r="C669">
        <v>0.48250900000000002</v>
      </c>
      <c r="D669">
        <v>0.99319100000000005</v>
      </c>
      <c r="E669">
        <v>0.18994</v>
      </c>
    </row>
    <row r="670" spans="1:5" x14ac:dyDescent="0.3">
      <c r="A670">
        <v>0.769536</v>
      </c>
      <c r="B670">
        <v>0.33483099999999999</v>
      </c>
      <c r="C670">
        <v>0.46749499999999999</v>
      </c>
      <c r="D670">
        <v>0.28067300000000001</v>
      </c>
      <c r="E670">
        <v>1.6337999999999998E-2</v>
      </c>
    </row>
    <row r="671" spans="1:5" x14ac:dyDescent="0.3">
      <c r="A671">
        <v>0.96966699999999995</v>
      </c>
      <c r="B671">
        <v>0.81836100000000001</v>
      </c>
      <c r="C671">
        <v>0.39790500000000001</v>
      </c>
      <c r="D671">
        <v>0.64602599999999999</v>
      </c>
      <c r="E671">
        <v>0.84851500000000002</v>
      </c>
    </row>
    <row r="672" spans="1:5" x14ac:dyDescent="0.3">
      <c r="A672">
        <v>0.55732599999999999</v>
      </c>
      <c r="B672">
        <v>0.76409700000000003</v>
      </c>
      <c r="C672">
        <v>6.3474000000000003E-2</v>
      </c>
      <c r="D672">
        <v>6.7351999999999995E-2</v>
      </c>
      <c r="E672">
        <v>0.66265799999999997</v>
      </c>
    </row>
    <row r="673" spans="1:5" x14ac:dyDescent="0.3">
      <c r="A673">
        <v>0.35827500000000001</v>
      </c>
      <c r="B673">
        <v>0.39916299999999999</v>
      </c>
      <c r="C673">
        <v>0.33338099999999998</v>
      </c>
      <c r="D673">
        <v>0.438328</v>
      </c>
      <c r="E673">
        <v>0.52073400000000003</v>
      </c>
    </row>
    <row r="674" spans="1:5" x14ac:dyDescent="0.3">
      <c r="A674">
        <v>0.162939</v>
      </c>
      <c r="B674">
        <v>0.30297800000000003</v>
      </c>
      <c r="C674">
        <v>0.25794099999999998</v>
      </c>
      <c r="D674">
        <v>2.9606E-2</v>
      </c>
      <c r="E674">
        <v>0.62016800000000005</v>
      </c>
    </row>
    <row r="675" spans="1:5" x14ac:dyDescent="0.3">
      <c r="A675">
        <v>0.102009</v>
      </c>
      <c r="B675">
        <v>0.92334700000000003</v>
      </c>
      <c r="C675">
        <v>0.85990599999999995</v>
      </c>
      <c r="D675">
        <v>0.89530299999999996</v>
      </c>
      <c r="E675">
        <v>0.70801400000000003</v>
      </c>
    </row>
    <row r="676" spans="1:5" x14ac:dyDescent="0.3">
      <c r="A676">
        <v>0.358209</v>
      </c>
      <c r="B676">
        <v>0.28876000000000002</v>
      </c>
      <c r="C676">
        <v>0.47090399999999999</v>
      </c>
      <c r="D676">
        <v>1.6330000000000001E-2</v>
      </c>
      <c r="E676">
        <v>0.56848299999999996</v>
      </c>
    </row>
    <row r="677" spans="1:5" x14ac:dyDescent="0.3">
      <c r="A677">
        <v>0.36680000000000001</v>
      </c>
      <c r="B677">
        <v>0.94153900000000001</v>
      </c>
      <c r="C677">
        <v>0.56315499999999996</v>
      </c>
      <c r="D677">
        <v>0.98451999999999995</v>
      </c>
      <c r="E677">
        <v>0.14167299999999999</v>
      </c>
    </row>
    <row r="678" spans="1:5" x14ac:dyDescent="0.3">
      <c r="A678">
        <v>0.245972</v>
      </c>
      <c r="B678">
        <v>0.41071999999999997</v>
      </c>
      <c r="C678">
        <v>0.34968199999999999</v>
      </c>
      <c r="D678">
        <v>0.70103599999999999</v>
      </c>
      <c r="E678">
        <v>0.836974</v>
      </c>
    </row>
    <row r="679" spans="1:5" x14ac:dyDescent="0.3">
      <c r="A679">
        <v>2.8264000000000001E-2</v>
      </c>
      <c r="B679">
        <v>0.68375900000000001</v>
      </c>
      <c r="C679">
        <v>0.2409</v>
      </c>
      <c r="D679">
        <v>0.41862300000000002</v>
      </c>
      <c r="E679">
        <v>0.20122499999999999</v>
      </c>
    </row>
    <row r="680" spans="1:5" x14ac:dyDescent="0.3">
      <c r="A680">
        <v>0.225267</v>
      </c>
      <c r="B680">
        <v>0.63989300000000005</v>
      </c>
      <c r="C680">
        <v>0.93656600000000001</v>
      </c>
      <c r="D680">
        <v>0.91403699999999999</v>
      </c>
      <c r="E680">
        <v>6.0312999999999999E-2</v>
      </c>
    </row>
    <row r="681" spans="1:5" x14ac:dyDescent="0.3">
      <c r="A681">
        <v>0.73042499999999999</v>
      </c>
      <c r="B681">
        <v>0.44899299999999998</v>
      </c>
      <c r="C681">
        <v>0.70382400000000001</v>
      </c>
      <c r="D681">
        <v>8.8458999999999996E-2</v>
      </c>
      <c r="E681">
        <v>0.125643</v>
      </c>
    </row>
    <row r="682" spans="1:5" x14ac:dyDescent="0.3">
      <c r="A682">
        <v>0.67294799999999999</v>
      </c>
      <c r="B682">
        <v>0.78252900000000003</v>
      </c>
      <c r="C682">
        <v>0.97302699999999998</v>
      </c>
      <c r="D682">
        <v>0.41856199999999999</v>
      </c>
      <c r="E682">
        <v>0.57326100000000002</v>
      </c>
    </row>
    <row r="683" spans="1:5" x14ac:dyDescent="0.3">
      <c r="A683">
        <v>0.70003199999999999</v>
      </c>
      <c r="B683">
        <v>0.91664999999999996</v>
      </c>
      <c r="C683">
        <v>0.482458</v>
      </c>
      <c r="D683">
        <v>0.42512699999999998</v>
      </c>
      <c r="E683">
        <v>0.81915499999999997</v>
      </c>
    </row>
    <row r="684" spans="1:5" x14ac:dyDescent="0.3">
      <c r="A684">
        <v>0.48963499999999999</v>
      </c>
      <c r="B684">
        <v>0.21154800000000001</v>
      </c>
      <c r="C684">
        <v>0.16207299999999999</v>
      </c>
      <c r="D684">
        <v>0.37184800000000001</v>
      </c>
      <c r="E684">
        <v>0.65855399999999997</v>
      </c>
    </row>
    <row r="685" spans="1:5" x14ac:dyDescent="0.3">
      <c r="A685">
        <v>0.153479</v>
      </c>
      <c r="B685">
        <v>0.87661699999999998</v>
      </c>
      <c r="C685">
        <v>0.292439</v>
      </c>
      <c r="D685">
        <v>0.63749299999999998</v>
      </c>
      <c r="E685">
        <v>0.41400399999999998</v>
      </c>
    </row>
    <row r="686" spans="1:5" x14ac:dyDescent="0.3">
      <c r="A686">
        <v>0.153613</v>
      </c>
      <c r="B686">
        <v>0.83325899999999997</v>
      </c>
      <c r="C686">
        <v>8.8247000000000006E-2</v>
      </c>
      <c r="D686">
        <v>0.29651300000000003</v>
      </c>
      <c r="E686">
        <v>0.962538</v>
      </c>
    </row>
    <row r="687" spans="1:5" x14ac:dyDescent="0.3">
      <c r="A687">
        <v>0.76572899999999999</v>
      </c>
      <c r="B687">
        <v>0.123057</v>
      </c>
      <c r="C687">
        <v>0.224665</v>
      </c>
      <c r="D687">
        <v>0.60213899999999998</v>
      </c>
      <c r="E687">
        <v>0.94345100000000004</v>
      </c>
    </row>
    <row r="688" spans="1:5" x14ac:dyDescent="0.3">
      <c r="A688">
        <v>0.96354499999999998</v>
      </c>
      <c r="B688">
        <v>0.93437700000000001</v>
      </c>
      <c r="C688">
        <v>8.7841000000000002E-2</v>
      </c>
      <c r="D688">
        <v>0.19179399999999999</v>
      </c>
      <c r="E688">
        <v>0.66435299999999997</v>
      </c>
    </row>
    <row r="689" spans="1:5" x14ac:dyDescent="0.3">
      <c r="A689">
        <v>0.47614899999999999</v>
      </c>
      <c r="B689">
        <v>0.187412</v>
      </c>
      <c r="C689">
        <v>0.70389199999999996</v>
      </c>
      <c r="D689">
        <v>0.87305200000000005</v>
      </c>
      <c r="E689">
        <v>0.23014399999999999</v>
      </c>
    </row>
    <row r="690" spans="1:5" x14ac:dyDescent="0.3">
      <c r="A690">
        <v>0.148897</v>
      </c>
      <c r="B690">
        <v>0.12603900000000001</v>
      </c>
      <c r="C690">
        <v>0.41926400000000003</v>
      </c>
      <c r="D690">
        <v>0.54859500000000005</v>
      </c>
      <c r="E690">
        <v>0.36223499999999997</v>
      </c>
    </row>
    <row r="691" spans="1:5" x14ac:dyDescent="0.3">
      <c r="A691">
        <v>0.223971</v>
      </c>
      <c r="B691">
        <v>0.54758399999999996</v>
      </c>
      <c r="C691">
        <v>0.51402700000000001</v>
      </c>
      <c r="D691">
        <v>0.88599700000000003</v>
      </c>
      <c r="E691">
        <v>0.65363700000000002</v>
      </c>
    </row>
    <row r="692" spans="1:5" x14ac:dyDescent="0.3">
      <c r="A692">
        <v>4.9024999999999999E-2</v>
      </c>
      <c r="B692">
        <v>0.47203699999999998</v>
      </c>
      <c r="C692">
        <v>0.78032400000000002</v>
      </c>
      <c r="D692">
        <v>0.78247</v>
      </c>
      <c r="E692">
        <v>0.176232</v>
      </c>
    </row>
    <row r="693" spans="1:5" x14ac:dyDescent="0.3">
      <c r="A693">
        <v>0.40471499999999999</v>
      </c>
      <c r="B693">
        <v>0.97647099999999998</v>
      </c>
      <c r="C693">
        <v>0.813276</v>
      </c>
      <c r="D693">
        <v>1.9935000000000001E-2</v>
      </c>
      <c r="E693">
        <v>0.54961000000000004</v>
      </c>
    </row>
    <row r="694" spans="1:5" x14ac:dyDescent="0.3">
      <c r="A694">
        <v>4.0759999999999998E-3</v>
      </c>
      <c r="B694">
        <v>0.14840999999999999</v>
      </c>
      <c r="C694">
        <v>0.43511300000000003</v>
      </c>
      <c r="D694">
        <v>0.120797</v>
      </c>
      <c r="E694">
        <v>0.56633500000000003</v>
      </c>
    </row>
    <row r="695" spans="1:5" x14ac:dyDescent="0.3">
      <c r="A695">
        <v>0.74431999999999998</v>
      </c>
      <c r="B695">
        <v>0.91765300000000005</v>
      </c>
      <c r="C695">
        <v>0.43607899999999999</v>
      </c>
      <c r="D695">
        <v>0.75878599999999996</v>
      </c>
      <c r="E695">
        <v>0.69874000000000003</v>
      </c>
    </row>
    <row r="696" spans="1:5" x14ac:dyDescent="0.3">
      <c r="A696">
        <v>0.55479999999999996</v>
      </c>
      <c r="B696">
        <v>5.5104E-2</v>
      </c>
      <c r="C696">
        <v>0.13883799999999999</v>
      </c>
      <c r="D696">
        <v>0.343358</v>
      </c>
      <c r="E696">
        <v>0.59384499999999996</v>
      </c>
    </row>
    <row r="697" spans="1:5" x14ac:dyDescent="0.3">
      <c r="A697">
        <v>5.5863000000000003E-2</v>
      </c>
      <c r="B697">
        <v>2.7698E-2</v>
      </c>
      <c r="C697">
        <v>0.70427700000000004</v>
      </c>
      <c r="D697">
        <v>0.37823000000000001</v>
      </c>
      <c r="E697">
        <v>0.39494699999999999</v>
      </c>
    </row>
    <row r="698" spans="1:5" x14ac:dyDescent="0.3">
      <c r="A698">
        <v>0.22450899999999999</v>
      </c>
      <c r="B698">
        <v>0.90784299999999996</v>
      </c>
      <c r="C698">
        <v>0.76948499999999997</v>
      </c>
      <c r="D698">
        <v>0.29220299999999999</v>
      </c>
      <c r="E698">
        <v>0.69982500000000003</v>
      </c>
    </row>
    <row r="699" spans="1:5" x14ac:dyDescent="0.3">
      <c r="A699">
        <v>0.624081</v>
      </c>
      <c r="B699">
        <v>0.29615000000000002</v>
      </c>
      <c r="C699">
        <v>0.31601600000000002</v>
      </c>
      <c r="D699">
        <v>6.3282000000000005E-2</v>
      </c>
      <c r="E699">
        <v>0.99973000000000001</v>
      </c>
    </row>
    <row r="700" spans="1:5" x14ac:dyDescent="0.3">
      <c r="A700">
        <v>0.58683300000000005</v>
      </c>
      <c r="B700">
        <v>1.1547E-2</v>
      </c>
      <c r="C700">
        <v>0.82156499999999999</v>
      </c>
      <c r="D700">
        <v>0.480931</v>
      </c>
      <c r="E700">
        <v>9.8756999999999998E-2</v>
      </c>
    </row>
    <row r="701" spans="1:5" x14ac:dyDescent="0.3">
      <c r="A701">
        <v>2.8032999999999999E-2</v>
      </c>
      <c r="B701">
        <v>0.391897</v>
      </c>
      <c r="C701">
        <v>0.87277400000000005</v>
      </c>
      <c r="D701">
        <v>0.51713100000000001</v>
      </c>
      <c r="E701">
        <v>0.24965000000000001</v>
      </c>
    </row>
    <row r="702" spans="1:5" x14ac:dyDescent="0.3">
      <c r="A702">
        <v>5.0625000000000003E-2</v>
      </c>
      <c r="B702">
        <v>0.377884</v>
      </c>
      <c r="C702">
        <v>0.275702</v>
      </c>
      <c r="D702">
        <v>0.38818900000000001</v>
      </c>
      <c r="E702">
        <v>0.24720300000000001</v>
      </c>
    </row>
    <row r="703" spans="1:5" x14ac:dyDescent="0.3">
      <c r="A703">
        <v>4.1575000000000001E-2</v>
      </c>
      <c r="B703">
        <v>1.3212E-2</v>
      </c>
      <c r="C703">
        <v>0.63119499999999995</v>
      </c>
      <c r="D703">
        <v>0.26248300000000002</v>
      </c>
      <c r="E703">
        <v>0.89398</v>
      </c>
    </row>
    <row r="704" spans="1:5" x14ac:dyDescent="0.3">
      <c r="A704">
        <v>0.97853100000000004</v>
      </c>
      <c r="B704">
        <v>0.78111600000000003</v>
      </c>
      <c r="C704">
        <v>0.42909599999999998</v>
      </c>
      <c r="D704">
        <v>0.58661399999999997</v>
      </c>
      <c r="E704">
        <v>0.53895099999999996</v>
      </c>
    </row>
    <row r="705" spans="1:5" x14ac:dyDescent="0.3">
      <c r="A705">
        <v>0.87967399999999996</v>
      </c>
      <c r="B705">
        <v>1.5250000000000001E-3</v>
      </c>
      <c r="C705">
        <v>0.65517199999999998</v>
      </c>
      <c r="D705">
        <v>0.16817399999999999</v>
      </c>
      <c r="E705">
        <v>0.64037299999999997</v>
      </c>
    </row>
    <row r="706" spans="1:5" x14ac:dyDescent="0.3">
      <c r="A706">
        <v>0.84977000000000003</v>
      </c>
      <c r="B706">
        <v>0.73104599999999997</v>
      </c>
      <c r="C706">
        <v>0.50862700000000005</v>
      </c>
      <c r="D706">
        <v>0.79892099999999999</v>
      </c>
      <c r="E706">
        <v>0.49101099999999998</v>
      </c>
    </row>
    <row r="707" spans="1:5" x14ac:dyDescent="0.3">
      <c r="A707">
        <v>0.51119400000000004</v>
      </c>
      <c r="B707">
        <v>0.91521699999999995</v>
      </c>
      <c r="C707">
        <v>0.72035199999999999</v>
      </c>
      <c r="D707">
        <v>0.61562899999999998</v>
      </c>
      <c r="E707">
        <v>0.73273100000000002</v>
      </c>
    </row>
    <row r="708" spans="1:5" x14ac:dyDescent="0.3">
      <c r="A708">
        <v>0.87965099999999996</v>
      </c>
      <c r="B708">
        <v>0.42631599999999997</v>
      </c>
      <c r="C708">
        <v>0.181534</v>
      </c>
      <c r="D708">
        <v>0.10699400000000001</v>
      </c>
      <c r="E708">
        <v>0.87901899999999999</v>
      </c>
    </row>
    <row r="709" spans="1:5" x14ac:dyDescent="0.3">
      <c r="A709">
        <v>0.86284099999999997</v>
      </c>
      <c r="B709">
        <v>0.57705700000000004</v>
      </c>
      <c r="C709">
        <v>0.30141299999999999</v>
      </c>
      <c r="D709">
        <v>0.80649599999999999</v>
      </c>
      <c r="E709">
        <v>0.21365300000000001</v>
      </c>
    </row>
    <row r="710" spans="1:5" x14ac:dyDescent="0.3">
      <c r="A710">
        <v>0.75404700000000002</v>
      </c>
      <c r="B710">
        <v>0.86244799999999999</v>
      </c>
      <c r="C710">
        <v>0.83240499999999995</v>
      </c>
      <c r="D710">
        <v>0.23866699999999999</v>
      </c>
      <c r="E710">
        <v>0.98775400000000002</v>
      </c>
    </row>
    <row r="711" spans="1:5" x14ac:dyDescent="0.3">
      <c r="A711">
        <v>0.75622400000000001</v>
      </c>
      <c r="B711">
        <v>0.54815199999999997</v>
      </c>
      <c r="C711">
        <v>0.97549799999999998</v>
      </c>
      <c r="D711">
        <v>7.8599000000000002E-2</v>
      </c>
      <c r="E711">
        <v>0.88161900000000004</v>
      </c>
    </row>
    <row r="712" spans="1:5" x14ac:dyDescent="0.3">
      <c r="A712">
        <v>0.276897</v>
      </c>
      <c r="B712">
        <v>0.26528800000000002</v>
      </c>
      <c r="C712">
        <v>0.93330999999999997</v>
      </c>
      <c r="D712">
        <v>0.27097300000000002</v>
      </c>
      <c r="E712">
        <v>0.42552699999999999</v>
      </c>
    </row>
    <row r="713" spans="1:5" x14ac:dyDescent="0.3">
      <c r="A713">
        <v>0.700515</v>
      </c>
      <c r="B713">
        <v>0.21210599999999999</v>
      </c>
      <c r="C713">
        <v>0.61438400000000004</v>
      </c>
      <c r="D713">
        <v>0.14848900000000001</v>
      </c>
      <c r="E713">
        <v>0.96713099999999996</v>
      </c>
    </row>
    <row r="714" spans="1:5" x14ac:dyDescent="0.3">
      <c r="A714">
        <v>0.16587099999999999</v>
      </c>
      <c r="B714">
        <v>0.77973700000000001</v>
      </c>
      <c r="C714">
        <v>0.93448100000000001</v>
      </c>
      <c r="D714">
        <v>0.64357600000000004</v>
      </c>
      <c r="E714">
        <v>0.45452500000000001</v>
      </c>
    </row>
    <row r="715" spans="1:5" x14ac:dyDescent="0.3">
      <c r="A715">
        <v>0.86003300000000005</v>
      </c>
      <c r="B715">
        <v>0.271233</v>
      </c>
      <c r="C715">
        <v>0.78161800000000003</v>
      </c>
      <c r="D715">
        <v>0.368313</v>
      </c>
      <c r="E715">
        <v>0.82865299999999997</v>
      </c>
    </row>
    <row r="716" spans="1:5" x14ac:dyDescent="0.3">
      <c r="A716">
        <v>3.1275999999999998E-2</v>
      </c>
      <c r="B716">
        <v>0.96246100000000001</v>
      </c>
      <c r="C716">
        <v>0.135514</v>
      </c>
      <c r="D716">
        <v>0.31978000000000001</v>
      </c>
      <c r="E716">
        <v>0.13944200000000001</v>
      </c>
    </row>
    <row r="717" spans="1:5" x14ac:dyDescent="0.3">
      <c r="A717">
        <v>0.75407999999999997</v>
      </c>
      <c r="B717">
        <v>0.80719600000000002</v>
      </c>
      <c r="C717">
        <v>0.35353299999999999</v>
      </c>
      <c r="D717">
        <v>0.27060499999999998</v>
      </c>
      <c r="E717">
        <v>0.12911700000000001</v>
      </c>
    </row>
    <row r="718" spans="1:5" x14ac:dyDescent="0.3">
      <c r="A718">
        <v>0.32838400000000001</v>
      </c>
      <c r="B718">
        <v>0.56065200000000004</v>
      </c>
      <c r="C718">
        <v>0.980522</v>
      </c>
      <c r="D718">
        <v>0.81338100000000002</v>
      </c>
      <c r="E718">
        <v>0.167518</v>
      </c>
    </row>
    <row r="719" spans="1:5" x14ac:dyDescent="0.3">
      <c r="A719">
        <v>0.49463000000000001</v>
      </c>
      <c r="B719">
        <v>0.17830099999999999</v>
      </c>
      <c r="C719">
        <v>0.51817599999999997</v>
      </c>
      <c r="D719">
        <v>0.25939400000000001</v>
      </c>
      <c r="E719">
        <v>0.84101300000000001</v>
      </c>
    </row>
    <row r="720" spans="1:5" x14ac:dyDescent="0.3">
      <c r="A720">
        <v>0.18387500000000001</v>
      </c>
      <c r="B720">
        <v>0.102092</v>
      </c>
      <c r="C720">
        <v>0.75314300000000001</v>
      </c>
      <c r="D720">
        <v>0.85661200000000004</v>
      </c>
      <c r="E720">
        <v>0.64621099999999998</v>
      </c>
    </row>
    <row r="721" spans="1:5" x14ac:dyDescent="0.3">
      <c r="A721">
        <v>0.28341699999999997</v>
      </c>
      <c r="B721">
        <v>0.18388199999999999</v>
      </c>
      <c r="C721">
        <v>0.20249600000000001</v>
      </c>
      <c r="D721">
        <v>0.70253200000000005</v>
      </c>
      <c r="E721">
        <v>0.57349700000000003</v>
      </c>
    </row>
    <row r="722" spans="1:5" x14ac:dyDescent="0.3">
      <c r="A722">
        <v>0.30575200000000002</v>
      </c>
      <c r="B722">
        <v>0.74743199999999999</v>
      </c>
      <c r="C722">
        <v>0.37918800000000003</v>
      </c>
      <c r="D722">
        <v>0.21084900000000001</v>
      </c>
      <c r="E722">
        <v>0.4672</v>
      </c>
    </row>
    <row r="723" spans="1:5" x14ac:dyDescent="0.3">
      <c r="A723">
        <v>0.92237499999999994</v>
      </c>
      <c r="B723">
        <v>0.40838200000000002</v>
      </c>
      <c r="C723">
        <v>0.98481799999999997</v>
      </c>
      <c r="D723">
        <v>0.42571700000000001</v>
      </c>
      <c r="E723">
        <v>0.55933999999999995</v>
      </c>
    </row>
    <row r="724" spans="1:5" x14ac:dyDescent="0.3">
      <c r="A724">
        <v>0.37087300000000001</v>
      </c>
      <c r="B724">
        <v>0.98926700000000001</v>
      </c>
      <c r="C724">
        <v>0.40456399999999998</v>
      </c>
      <c r="D724">
        <v>0.967387</v>
      </c>
      <c r="E724">
        <v>0.90516700000000005</v>
      </c>
    </row>
    <row r="725" spans="1:5" x14ac:dyDescent="0.3">
      <c r="A725">
        <v>0.260689</v>
      </c>
      <c r="B725">
        <v>0.12651299999999999</v>
      </c>
      <c r="C725">
        <v>0.92837599999999998</v>
      </c>
      <c r="D725">
        <v>0.385378</v>
      </c>
      <c r="E725">
        <v>0.93544000000000005</v>
      </c>
    </row>
    <row r="726" spans="1:5" x14ac:dyDescent="0.3">
      <c r="A726">
        <v>0.17859800000000001</v>
      </c>
      <c r="B726">
        <v>5.4032999999999998E-2</v>
      </c>
      <c r="C726">
        <v>0.39340900000000001</v>
      </c>
      <c r="D726">
        <v>0.844835</v>
      </c>
      <c r="E726">
        <v>0.18470800000000001</v>
      </c>
    </row>
    <row r="727" spans="1:5" x14ac:dyDescent="0.3">
      <c r="A727">
        <v>4.4123999999999997E-2</v>
      </c>
      <c r="B727">
        <v>0.34085199999999999</v>
      </c>
      <c r="C727">
        <v>0.45565099999999997</v>
      </c>
      <c r="D727">
        <v>0.25910699999999998</v>
      </c>
      <c r="E727">
        <v>0.914551</v>
      </c>
    </row>
    <row r="728" spans="1:5" x14ac:dyDescent="0.3">
      <c r="A728">
        <v>3.6455000000000001E-2</v>
      </c>
      <c r="B728">
        <v>0.477354</v>
      </c>
      <c r="C728">
        <v>0.25032500000000002</v>
      </c>
      <c r="D728">
        <v>5.0027000000000002E-2</v>
      </c>
      <c r="E728">
        <v>6.6100000000000006E-2</v>
      </c>
    </row>
    <row r="729" spans="1:5" x14ac:dyDescent="0.3">
      <c r="A729">
        <v>0.77596900000000002</v>
      </c>
      <c r="B729">
        <v>0.212174</v>
      </c>
      <c r="C729">
        <v>0.81213199999999997</v>
      </c>
      <c r="D729">
        <v>0.76415900000000003</v>
      </c>
      <c r="E729">
        <v>0.31229299999999999</v>
      </c>
    </row>
    <row r="730" spans="1:5" x14ac:dyDescent="0.3">
      <c r="A730">
        <v>0.22364800000000001</v>
      </c>
      <c r="B730">
        <v>2.7831000000000002E-2</v>
      </c>
      <c r="C730">
        <v>0.42467100000000002</v>
      </c>
      <c r="D730">
        <v>0.44570599999999999</v>
      </c>
      <c r="E730">
        <v>0.67349099999999995</v>
      </c>
    </row>
    <row r="731" spans="1:5" x14ac:dyDescent="0.3">
      <c r="A731">
        <v>0.702959</v>
      </c>
      <c r="B731">
        <v>0.72709599999999996</v>
      </c>
      <c r="C731">
        <v>0.57068200000000002</v>
      </c>
      <c r="D731">
        <v>0.72294400000000003</v>
      </c>
      <c r="E731">
        <v>0.62416799999999995</v>
      </c>
    </row>
    <row r="732" spans="1:5" x14ac:dyDescent="0.3">
      <c r="A732">
        <v>0.26800200000000002</v>
      </c>
      <c r="B732">
        <v>0.37286399999999997</v>
      </c>
      <c r="C732">
        <v>0.57588600000000001</v>
      </c>
      <c r="D732">
        <v>0.899482</v>
      </c>
      <c r="E732">
        <v>0.70278099999999999</v>
      </c>
    </row>
    <row r="733" spans="1:5" x14ac:dyDescent="0.3">
      <c r="A733">
        <v>8.7132000000000001E-2</v>
      </c>
      <c r="B733">
        <v>0.49004199999999998</v>
      </c>
      <c r="C733">
        <v>0.18182999999999999</v>
      </c>
      <c r="D733">
        <v>0.69320700000000002</v>
      </c>
      <c r="E733">
        <v>0.804419</v>
      </c>
    </row>
    <row r="734" spans="1:5" x14ac:dyDescent="0.3">
      <c r="A734">
        <v>0.380245</v>
      </c>
      <c r="B734">
        <v>0.170596</v>
      </c>
      <c r="C734">
        <v>9.9188999999999999E-2</v>
      </c>
      <c r="D734">
        <v>0.36672500000000002</v>
      </c>
      <c r="E734">
        <v>0.23935300000000001</v>
      </c>
    </row>
    <row r="735" spans="1:5" x14ac:dyDescent="0.3">
      <c r="A735">
        <v>0.82660400000000001</v>
      </c>
      <c r="B735">
        <v>5.6035000000000001E-2</v>
      </c>
      <c r="C735">
        <v>0.121022</v>
      </c>
      <c r="D735">
        <v>0.40693299999999999</v>
      </c>
      <c r="E735">
        <v>0.94982299999999997</v>
      </c>
    </row>
    <row r="736" spans="1:5" x14ac:dyDescent="0.3">
      <c r="A736">
        <v>0.95424600000000004</v>
      </c>
      <c r="B736">
        <v>0.76136800000000004</v>
      </c>
      <c r="C736">
        <v>0.10742</v>
      </c>
      <c r="D736">
        <v>0.55581599999999998</v>
      </c>
      <c r="E736">
        <v>6.9371000000000002E-2</v>
      </c>
    </row>
    <row r="737" spans="1:5" x14ac:dyDescent="0.3">
      <c r="A737">
        <v>0.71504500000000004</v>
      </c>
      <c r="B737">
        <v>0.31156499999999998</v>
      </c>
      <c r="C737">
        <v>0.97869799999999996</v>
      </c>
      <c r="D737">
        <v>0.463453</v>
      </c>
      <c r="E737">
        <v>0.66568499999999997</v>
      </c>
    </row>
    <row r="738" spans="1:5" x14ac:dyDescent="0.3">
      <c r="A738">
        <v>0.84055899999999995</v>
      </c>
      <c r="B738">
        <v>0.81500099999999998</v>
      </c>
      <c r="C738">
        <v>1.3835999999999999E-2</v>
      </c>
      <c r="D738">
        <v>0.13749600000000001</v>
      </c>
      <c r="E738">
        <v>0.47998299999999999</v>
      </c>
    </row>
    <row r="739" spans="1:5" x14ac:dyDescent="0.3">
      <c r="A739">
        <v>0.118177</v>
      </c>
      <c r="B739">
        <v>0.85794899999999996</v>
      </c>
      <c r="C739">
        <v>0.49438700000000002</v>
      </c>
      <c r="D739">
        <v>0.43847599999999998</v>
      </c>
      <c r="E739">
        <v>0.397395</v>
      </c>
    </row>
    <row r="740" spans="1:5" x14ac:dyDescent="0.3">
      <c r="A740">
        <v>0.806863</v>
      </c>
      <c r="B740">
        <v>0.200464</v>
      </c>
      <c r="C740">
        <v>0.63515100000000002</v>
      </c>
      <c r="D740">
        <v>0.84145700000000001</v>
      </c>
      <c r="E740">
        <v>0.79236300000000004</v>
      </c>
    </row>
    <row r="741" spans="1:5" x14ac:dyDescent="0.3">
      <c r="A741">
        <v>0.99200699999999997</v>
      </c>
      <c r="B741">
        <v>0.44842700000000002</v>
      </c>
      <c r="C741">
        <v>0.447573</v>
      </c>
      <c r="D741">
        <v>0.66227899999999995</v>
      </c>
      <c r="E741">
        <v>0.79951399999999995</v>
      </c>
    </row>
    <row r="742" spans="1:5" x14ac:dyDescent="0.3">
      <c r="A742">
        <v>0.522092</v>
      </c>
      <c r="B742">
        <v>0.42594300000000002</v>
      </c>
      <c r="C742">
        <v>0.43320399999999998</v>
      </c>
      <c r="D742">
        <v>0.67540599999999995</v>
      </c>
      <c r="E742">
        <v>2.9284999999999999E-2</v>
      </c>
    </row>
    <row r="743" spans="1:5" x14ac:dyDescent="0.3">
      <c r="A743">
        <v>0.55519799999999997</v>
      </c>
      <c r="B743">
        <v>0.79954000000000003</v>
      </c>
      <c r="C743">
        <v>0.29848799999999998</v>
      </c>
      <c r="D743">
        <v>0.91140500000000002</v>
      </c>
      <c r="E743">
        <v>0.28170600000000001</v>
      </c>
    </row>
    <row r="744" spans="1:5" x14ac:dyDescent="0.3">
      <c r="A744">
        <v>0.21576600000000001</v>
      </c>
      <c r="B744">
        <v>0.361817</v>
      </c>
      <c r="C744">
        <v>0.75170400000000004</v>
      </c>
      <c r="D744">
        <v>4.6120000000000001E-2</v>
      </c>
      <c r="E744">
        <v>0.49062899999999998</v>
      </c>
    </row>
    <row r="745" spans="1:5" x14ac:dyDescent="0.3">
      <c r="A745">
        <v>0.26465699999999998</v>
      </c>
      <c r="B745">
        <v>0.16628999999999999</v>
      </c>
      <c r="C745">
        <v>0.64172899999999999</v>
      </c>
      <c r="D745">
        <v>0.10186199999999999</v>
      </c>
      <c r="E745">
        <v>0.39428999999999997</v>
      </c>
    </row>
    <row r="746" spans="1:5" x14ac:dyDescent="0.3">
      <c r="A746">
        <v>0.91558200000000001</v>
      </c>
      <c r="B746">
        <v>0.80558200000000002</v>
      </c>
      <c r="C746">
        <v>0.99310900000000002</v>
      </c>
      <c r="D746">
        <v>0.521482</v>
      </c>
      <c r="E746">
        <v>0.18638399999999999</v>
      </c>
    </row>
    <row r="747" spans="1:5" x14ac:dyDescent="0.3">
      <c r="A747">
        <v>0.88826000000000005</v>
      </c>
      <c r="B747">
        <v>0.33070300000000002</v>
      </c>
      <c r="C747">
        <v>0.24976300000000001</v>
      </c>
      <c r="D747">
        <v>0.75658999999999998</v>
      </c>
      <c r="E747">
        <v>0.10090499999999999</v>
      </c>
    </row>
    <row r="748" spans="1:5" x14ac:dyDescent="0.3">
      <c r="A748">
        <v>0.85307999999999995</v>
      </c>
      <c r="B748">
        <v>0.85546199999999994</v>
      </c>
      <c r="C748">
        <v>0.98863000000000001</v>
      </c>
      <c r="D748">
        <v>8.8085999999999998E-2</v>
      </c>
      <c r="E748">
        <v>0.89234999999999998</v>
      </c>
    </row>
    <row r="749" spans="1:5" x14ac:dyDescent="0.3">
      <c r="A749">
        <v>0.99664200000000003</v>
      </c>
      <c r="B749">
        <v>0.13655400000000001</v>
      </c>
      <c r="C749">
        <v>0.54311399999999999</v>
      </c>
      <c r="D749">
        <v>0.23050399999999999</v>
      </c>
      <c r="E749">
        <v>0.68951399999999996</v>
      </c>
    </row>
    <row r="750" spans="1:5" x14ac:dyDescent="0.3">
      <c r="A750">
        <v>0.74291700000000005</v>
      </c>
      <c r="B750">
        <v>0.79900499999999997</v>
      </c>
      <c r="C750">
        <v>8.6848999999999996E-2</v>
      </c>
      <c r="D750">
        <v>0.76597000000000004</v>
      </c>
      <c r="E750">
        <v>0.94085200000000002</v>
      </c>
    </row>
    <row r="751" spans="1:5" x14ac:dyDescent="0.3">
      <c r="A751">
        <v>0.46010000000000001</v>
      </c>
      <c r="B751">
        <v>0.39061899999999999</v>
      </c>
      <c r="C751">
        <v>0.46604299999999999</v>
      </c>
      <c r="D751">
        <v>0.25978800000000002</v>
      </c>
      <c r="E751">
        <v>0.33282099999999998</v>
      </c>
    </row>
    <row r="752" spans="1:5" x14ac:dyDescent="0.3">
      <c r="A752">
        <v>1.6149E-2</v>
      </c>
      <c r="B752">
        <v>0.15531600000000001</v>
      </c>
      <c r="C752">
        <v>0.27324300000000001</v>
      </c>
      <c r="D752">
        <v>8.3680000000000004E-2</v>
      </c>
      <c r="E752">
        <v>0.82819600000000004</v>
      </c>
    </row>
    <row r="753" spans="1:5" x14ac:dyDescent="0.3">
      <c r="A753">
        <v>0.55776800000000004</v>
      </c>
      <c r="B753">
        <v>0.584619</v>
      </c>
      <c r="C753">
        <v>0.40377200000000002</v>
      </c>
      <c r="D753">
        <v>0.892011</v>
      </c>
      <c r="E753">
        <v>0.67048099999999999</v>
      </c>
    </row>
    <row r="754" spans="1:5" x14ac:dyDescent="0.3">
      <c r="A754">
        <v>0.28750500000000001</v>
      </c>
      <c r="B754">
        <v>0.46653299999999998</v>
      </c>
      <c r="C754">
        <v>0.57318400000000003</v>
      </c>
      <c r="D754">
        <v>6.8469000000000002E-2</v>
      </c>
      <c r="E754">
        <v>0.91670200000000002</v>
      </c>
    </row>
    <row r="755" spans="1:5" x14ac:dyDescent="0.3">
      <c r="A755">
        <v>0.49935400000000002</v>
      </c>
      <c r="B755">
        <v>0.774173</v>
      </c>
      <c r="C755">
        <v>0.49696400000000002</v>
      </c>
      <c r="D755">
        <v>0.87817400000000001</v>
      </c>
      <c r="E755">
        <v>0.29434399999999999</v>
      </c>
    </row>
    <row r="756" spans="1:5" x14ac:dyDescent="0.3">
      <c r="A756">
        <v>0.30684800000000001</v>
      </c>
      <c r="B756">
        <v>6.0060000000000001E-3</v>
      </c>
      <c r="C756">
        <v>0.23457</v>
      </c>
      <c r="D756">
        <v>0.103827</v>
      </c>
      <c r="E756">
        <v>5.6098000000000002E-2</v>
      </c>
    </row>
    <row r="757" spans="1:5" x14ac:dyDescent="0.3">
      <c r="A757">
        <v>0.16880300000000001</v>
      </c>
      <c r="B757">
        <v>0.440826</v>
      </c>
      <c r="C757">
        <v>0.20361599999999999</v>
      </c>
      <c r="D757">
        <v>0.13455400000000001</v>
      </c>
      <c r="E757">
        <v>0.836067</v>
      </c>
    </row>
    <row r="758" spans="1:5" x14ac:dyDescent="0.3">
      <c r="A758">
        <v>0.66813500000000003</v>
      </c>
      <c r="B758">
        <v>0.83143599999999995</v>
      </c>
      <c r="C758">
        <v>0.12493</v>
      </c>
      <c r="D758">
        <v>0.89385700000000001</v>
      </c>
      <c r="E758">
        <v>1.4383999999999999E-2</v>
      </c>
    </row>
    <row r="759" spans="1:5" x14ac:dyDescent="0.3">
      <c r="A759">
        <v>0.25506099999999998</v>
      </c>
      <c r="B759">
        <v>0.46734100000000001</v>
      </c>
      <c r="C759">
        <v>0.24832799999999999</v>
      </c>
      <c r="D759">
        <v>0.113402</v>
      </c>
      <c r="E759">
        <v>0.57397399999999998</v>
      </c>
    </row>
    <row r="760" spans="1:5" x14ac:dyDescent="0.3">
      <c r="A760">
        <v>0.24043500000000001</v>
      </c>
      <c r="B760">
        <v>0.28398299999999999</v>
      </c>
      <c r="C760">
        <v>0.81450100000000003</v>
      </c>
      <c r="D760">
        <v>0.99253999999999998</v>
      </c>
      <c r="E760">
        <v>0.775918</v>
      </c>
    </row>
    <row r="761" spans="1:5" x14ac:dyDescent="0.3">
      <c r="A761">
        <v>0.75737699999999997</v>
      </c>
      <c r="B761">
        <v>0.68606100000000003</v>
      </c>
      <c r="C761">
        <v>0.601688</v>
      </c>
      <c r="D761">
        <v>0.41918499999999997</v>
      </c>
      <c r="E761">
        <v>0.56444099999999997</v>
      </c>
    </row>
    <row r="762" spans="1:5" x14ac:dyDescent="0.3">
      <c r="A762">
        <v>0.16034499999999999</v>
      </c>
      <c r="B762">
        <v>0.23091700000000001</v>
      </c>
      <c r="C762">
        <v>0.33491799999999999</v>
      </c>
      <c r="D762">
        <v>0.95688700000000004</v>
      </c>
      <c r="E762">
        <v>0.74115900000000001</v>
      </c>
    </row>
    <row r="763" spans="1:5" x14ac:dyDescent="0.3">
      <c r="A763">
        <v>0.179675</v>
      </c>
      <c r="B763">
        <v>0.85436199999999995</v>
      </c>
      <c r="C763">
        <v>0.83638100000000004</v>
      </c>
      <c r="D763">
        <v>0.36296200000000001</v>
      </c>
      <c r="E763">
        <v>0.48799599999999999</v>
      </c>
    </row>
    <row r="764" spans="1:5" x14ac:dyDescent="0.3">
      <c r="A764">
        <v>0.50820900000000002</v>
      </c>
      <c r="B764">
        <v>4.0335999999999997E-2</v>
      </c>
      <c r="C764">
        <v>1.0322E-2</v>
      </c>
      <c r="D764">
        <v>0.269619</v>
      </c>
      <c r="E764">
        <v>0.87342200000000003</v>
      </c>
    </row>
    <row r="765" spans="1:5" x14ac:dyDescent="0.3">
      <c r="A765">
        <v>6.4409999999999997E-3</v>
      </c>
      <c r="B765">
        <v>0.43863099999999999</v>
      </c>
      <c r="C765">
        <v>0.70831900000000003</v>
      </c>
      <c r="D765">
        <v>0.854989</v>
      </c>
      <c r="E765">
        <v>0.46092300000000003</v>
      </c>
    </row>
    <row r="766" spans="1:5" x14ac:dyDescent="0.3">
      <c r="A766">
        <v>0.60263699999999998</v>
      </c>
      <c r="B766">
        <v>0.63434500000000005</v>
      </c>
      <c r="C766">
        <v>5.1850000000000004E-3</v>
      </c>
      <c r="D766">
        <v>0.104453</v>
      </c>
      <c r="E766">
        <v>0.36202699999999999</v>
      </c>
    </row>
    <row r="767" spans="1:5" x14ac:dyDescent="0.3">
      <c r="A767">
        <v>0.345744</v>
      </c>
      <c r="B767">
        <v>0.60810299999999995</v>
      </c>
      <c r="C767">
        <v>0.75555799999999995</v>
      </c>
      <c r="D767">
        <v>0.52090199999999998</v>
      </c>
      <c r="E767">
        <v>0.929006</v>
      </c>
    </row>
    <row r="768" spans="1:5" x14ac:dyDescent="0.3">
      <c r="A768">
        <v>0.11466</v>
      </c>
      <c r="B768">
        <v>4.8420999999999999E-2</v>
      </c>
      <c r="C768">
        <v>0.247915</v>
      </c>
      <c r="D768">
        <v>0.85723700000000003</v>
      </c>
      <c r="E768">
        <v>4.0613999999999997E-2</v>
      </c>
    </row>
    <row r="769" spans="1:5" x14ac:dyDescent="0.3">
      <c r="A769">
        <v>0.75794799999999996</v>
      </c>
      <c r="B769">
        <v>0.34235700000000002</v>
      </c>
      <c r="C769">
        <v>0.49540200000000001</v>
      </c>
      <c r="D769">
        <v>0.22694400000000001</v>
      </c>
      <c r="E769">
        <v>0.93965100000000001</v>
      </c>
    </row>
    <row r="770" spans="1:5" x14ac:dyDescent="0.3">
      <c r="A770">
        <v>0.67807799999999996</v>
      </c>
      <c r="B770">
        <v>0.25270500000000001</v>
      </c>
      <c r="C770">
        <v>0.95983399999999996</v>
      </c>
      <c r="D770">
        <v>0.47221000000000002</v>
      </c>
      <c r="E770">
        <v>0.56248699999999996</v>
      </c>
    </row>
    <row r="771" spans="1:5" x14ac:dyDescent="0.3">
      <c r="A771">
        <v>0.54134400000000005</v>
      </c>
      <c r="B771">
        <v>0.570747</v>
      </c>
      <c r="C771">
        <v>0.64834899999999995</v>
      </c>
      <c r="D771">
        <v>0.72043000000000001</v>
      </c>
      <c r="E771">
        <v>0.85336699999999999</v>
      </c>
    </row>
    <row r="772" spans="1:5" x14ac:dyDescent="0.3">
      <c r="A772">
        <v>1.2135E-2</v>
      </c>
      <c r="B772">
        <v>0.81296800000000002</v>
      </c>
      <c r="C772">
        <v>7.8438999999999995E-2</v>
      </c>
      <c r="D772">
        <v>0.41519200000000001</v>
      </c>
      <c r="E772">
        <v>0.65993999999999997</v>
      </c>
    </row>
    <row r="773" spans="1:5" x14ac:dyDescent="0.3">
      <c r="A773">
        <v>0.75071900000000003</v>
      </c>
      <c r="B773">
        <v>0.97797199999999995</v>
      </c>
      <c r="C773">
        <v>0.29708699999999999</v>
      </c>
      <c r="D773">
        <v>0.20960699999999999</v>
      </c>
      <c r="E773">
        <v>0.82364700000000002</v>
      </c>
    </row>
    <row r="774" spans="1:5" x14ac:dyDescent="0.3">
      <c r="A774">
        <v>0.40637400000000001</v>
      </c>
      <c r="B774">
        <v>0.124346</v>
      </c>
      <c r="C774">
        <v>0.84004400000000001</v>
      </c>
      <c r="D774">
        <v>0.99029199999999995</v>
      </c>
      <c r="E774">
        <v>0.107598</v>
      </c>
    </row>
    <row r="775" spans="1:5" x14ac:dyDescent="0.3">
      <c r="A775">
        <v>9.5458000000000001E-2</v>
      </c>
      <c r="B775">
        <v>0.50173199999999996</v>
      </c>
      <c r="C775">
        <v>0.81830000000000003</v>
      </c>
      <c r="D775">
        <v>0.97757000000000005</v>
      </c>
      <c r="E775">
        <v>0.86617200000000005</v>
      </c>
    </row>
    <row r="776" spans="1:5" x14ac:dyDescent="0.3">
      <c r="A776">
        <v>0.31755100000000003</v>
      </c>
      <c r="B776">
        <v>0.32296000000000002</v>
      </c>
      <c r="C776">
        <v>0.60970599999999997</v>
      </c>
      <c r="D776">
        <v>0.72933899999999996</v>
      </c>
      <c r="E776">
        <v>0.37509799999999999</v>
      </c>
    </row>
    <row r="777" spans="1:5" x14ac:dyDescent="0.3">
      <c r="A777">
        <v>0.10432</v>
      </c>
      <c r="B777">
        <v>0.55281599999999997</v>
      </c>
      <c r="C777">
        <v>0.98909100000000005</v>
      </c>
      <c r="D777">
        <v>0.827762</v>
      </c>
      <c r="E777">
        <v>0.52250200000000002</v>
      </c>
    </row>
    <row r="778" spans="1:5" x14ac:dyDescent="0.3">
      <c r="A778">
        <v>0.78768899999999997</v>
      </c>
      <c r="B778">
        <v>0.395955</v>
      </c>
      <c r="C778">
        <v>0.24838499999999999</v>
      </c>
      <c r="D778">
        <v>0.50301200000000001</v>
      </c>
      <c r="E778">
        <v>8.5376999999999995E-2</v>
      </c>
    </row>
    <row r="779" spans="1:5" x14ac:dyDescent="0.3">
      <c r="A779">
        <v>0.194664</v>
      </c>
      <c r="B779">
        <v>0.96893600000000002</v>
      </c>
      <c r="C779">
        <v>0.72675999999999996</v>
      </c>
      <c r="D779">
        <v>0.89061699999999999</v>
      </c>
      <c r="E779">
        <v>0.68218199999999996</v>
      </c>
    </row>
    <row r="780" spans="1:5" x14ac:dyDescent="0.3">
      <c r="A780">
        <v>0.65480000000000005</v>
      </c>
      <c r="B780">
        <v>0.38112499999999999</v>
      </c>
      <c r="C780">
        <v>0.51537900000000003</v>
      </c>
      <c r="D780">
        <v>0.64726099999999998</v>
      </c>
      <c r="E780">
        <v>0.62467600000000001</v>
      </c>
    </row>
    <row r="781" spans="1:5" x14ac:dyDescent="0.3">
      <c r="A781">
        <v>0.77368700000000001</v>
      </c>
      <c r="B781">
        <v>0.18832499999999999</v>
      </c>
      <c r="C781">
        <v>0.958731</v>
      </c>
      <c r="D781">
        <v>0.44095800000000002</v>
      </c>
      <c r="E781">
        <v>0.25588100000000003</v>
      </c>
    </row>
    <row r="782" spans="1:5" x14ac:dyDescent="0.3">
      <c r="A782">
        <v>0.79525999999999997</v>
      </c>
      <c r="B782">
        <v>0.55676800000000004</v>
      </c>
      <c r="C782">
        <v>0.93926200000000004</v>
      </c>
      <c r="D782">
        <v>0.79432899999999995</v>
      </c>
      <c r="E782">
        <v>0.82284599999999997</v>
      </c>
    </row>
    <row r="783" spans="1:5" x14ac:dyDescent="0.3">
      <c r="A783">
        <v>4.6542E-2</v>
      </c>
      <c r="B783">
        <v>0.57002900000000001</v>
      </c>
      <c r="C783">
        <v>0.96422399999999997</v>
      </c>
      <c r="D783">
        <v>0.24293300000000001</v>
      </c>
      <c r="E783">
        <v>0.12947600000000001</v>
      </c>
    </row>
    <row r="784" spans="1:5" x14ac:dyDescent="0.3">
      <c r="A784">
        <v>0.42364099999999999</v>
      </c>
      <c r="B784">
        <v>2.3859000000000002E-2</v>
      </c>
      <c r="C784">
        <v>0.93122799999999994</v>
      </c>
      <c r="D784">
        <v>0.62606799999999996</v>
      </c>
      <c r="E784">
        <v>0.47261700000000001</v>
      </c>
    </row>
    <row r="785" spans="1:5" x14ac:dyDescent="0.3">
      <c r="A785">
        <v>0.50503399999999998</v>
      </c>
      <c r="B785">
        <v>0.76161599999999996</v>
      </c>
      <c r="C785">
        <v>0.47300399999999998</v>
      </c>
      <c r="D785">
        <v>0.264214</v>
      </c>
      <c r="E785">
        <v>0.49461899999999998</v>
      </c>
    </row>
    <row r="786" spans="1:5" x14ac:dyDescent="0.3">
      <c r="A786">
        <v>0.899563</v>
      </c>
      <c r="B786">
        <v>0.68201900000000004</v>
      </c>
      <c r="C786">
        <v>0.668381</v>
      </c>
      <c r="D786">
        <v>0.26654299999999997</v>
      </c>
      <c r="E786">
        <v>0.64975899999999998</v>
      </c>
    </row>
    <row r="787" spans="1:5" x14ac:dyDescent="0.3">
      <c r="A787">
        <v>0.75061999999999995</v>
      </c>
      <c r="B787">
        <v>0.46443299999999998</v>
      </c>
      <c r="C787">
        <v>0.145397</v>
      </c>
      <c r="D787">
        <v>0.45260099999999998</v>
      </c>
      <c r="E787">
        <v>0.34752</v>
      </c>
    </row>
    <row r="788" spans="1:5" x14ac:dyDescent="0.3">
      <c r="A788">
        <v>0.178207</v>
      </c>
      <c r="B788">
        <v>0.235989</v>
      </c>
      <c r="C788">
        <v>0.23483100000000001</v>
      </c>
      <c r="D788">
        <v>0.22456200000000001</v>
      </c>
      <c r="E788">
        <v>0.38670500000000002</v>
      </c>
    </row>
    <row r="789" spans="1:5" x14ac:dyDescent="0.3">
      <c r="A789">
        <v>0.200712</v>
      </c>
      <c r="B789">
        <v>0.16791900000000001</v>
      </c>
      <c r="C789">
        <v>0.60467300000000002</v>
      </c>
      <c r="D789">
        <v>0.69542999999999999</v>
      </c>
      <c r="E789">
        <v>0.22986500000000001</v>
      </c>
    </row>
    <row r="790" spans="1:5" x14ac:dyDescent="0.3">
      <c r="A790">
        <v>0.34967700000000002</v>
      </c>
      <c r="B790">
        <v>0.57927499999999998</v>
      </c>
      <c r="C790">
        <v>0.65225999999999995</v>
      </c>
      <c r="D790">
        <v>0.68804900000000002</v>
      </c>
      <c r="E790">
        <v>0.249806</v>
      </c>
    </row>
    <row r="791" spans="1:5" x14ac:dyDescent="0.3">
      <c r="A791">
        <v>9.5346E-2</v>
      </c>
      <c r="B791">
        <v>0.96616800000000003</v>
      </c>
      <c r="C791">
        <v>0.155498</v>
      </c>
      <c r="D791">
        <v>0.60692599999999997</v>
      </c>
      <c r="E791">
        <v>5.8313999999999998E-2</v>
      </c>
    </row>
    <row r="792" spans="1:5" x14ac:dyDescent="0.3">
      <c r="A792">
        <v>8.5011000000000003E-2</v>
      </c>
      <c r="B792">
        <v>0.27911999999999998</v>
      </c>
      <c r="C792">
        <v>4.7314000000000002E-2</v>
      </c>
      <c r="D792">
        <v>0.55022199999999999</v>
      </c>
      <c r="E792">
        <v>0.96320300000000003</v>
      </c>
    </row>
    <row r="793" spans="1:5" x14ac:dyDescent="0.3">
      <c r="A793">
        <v>0.57655800000000001</v>
      </c>
      <c r="B793">
        <v>4.3280000000000002E-3</v>
      </c>
      <c r="C793">
        <v>0.77483199999999997</v>
      </c>
      <c r="D793">
        <v>0.79824799999999996</v>
      </c>
      <c r="E793">
        <v>0.51510500000000004</v>
      </c>
    </row>
    <row r="794" spans="1:5" x14ac:dyDescent="0.3">
      <c r="A794">
        <v>0.75321400000000005</v>
      </c>
      <c r="B794">
        <v>0.87730200000000003</v>
      </c>
      <c r="C794">
        <v>0.45694800000000002</v>
      </c>
      <c r="D794">
        <v>0.97611400000000004</v>
      </c>
      <c r="E794">
        <v>0.94242599999999999</v>
      </c>
    </row>
    <row r="795" spans="1:5" x14ac:dyDescent="0.3">
      <c r="A795">
        <v>0.22639999999999999</v>
      </c>
      <c r="B795">
        <v>0.92883400000000005</v>
      </c>
      <c r="C795">
        <v>0.76340399999999997</v>
      </c>
      <c r="D795">
        <v>6.0248999999999997E-2</v>
      </c>
      <c r="E795">
        <v>0.66123299999999996</v>
      </c>
    </row>
    <row r="796" spans="1:5" x14ac:dyDescent="0.3">
      <c r="A796">
        <v>0.92921699999999996</v>
      </c>
      <c r="B796">
        <v>0.88745700000000005</v>
      </c>
      <c r="C796">
        <v>0.25284400000000001</v>
      </c>
      <c r="D796">
        <v>0.23222100000000001</v>
      </c>
      <c r="E796">
        <v>0.57622499999999999</v>
      </c>
    </row>
    <row r="797" spans="1:5" x14ac:dyDescent="0.3">
      <c r="A797">
        <v>0.52423900000000001</v>
      </c>
      <c r="B797">
        <v>0.90794399999999997</v>
      </c>
      <c r="C797">
        <v>0.66724000000000006</v>
      </c>
      <c r="D797">
        <v>0.831063</v>
      </c>
      <c r="E797">
        <v>4.0130000000000001E-3</v>
      </c>
    </row>
    <row r="798" spans="1:5" x14ac:dyDescent="0.3">
      <c r="A798">
        <v>5.7798000000000002E-2</v>
      </c>
      <c r="B798">
        <v>0.58420000000000005</v>
      </c>
      <c r="C798">
        <v>0.152277</v>
      </c>
      <c r="D798">
        <v>0.37827499999999997</v>
      </c>
      <c r="E798">
        <v>0.40368599999999999</v>
      </c>
    </row>
    <row r="799" spans="1:5" x14ac:dyDescent="0.3">
      <c r="A799">
        <v>0.116676</v>
      </c>
      <c r="B799">
        <v>0.58998300000000004</v>
      </c>
      <c r="C799">
        <v>0.82313999999999998</v>
      </c>
      <c r="D799">
        <v>0.75372700000000004</v>
      </c>
      <c r="E799">
        <v>0.47427399999999997</v>
      </c>
    </row>
    <row r="800" spans="1:5" x14ac:dyDescent="0.3">
      <c r="A800">
        <v>0.73402100000000003</v>
      </c>
      <c r="B800">
        <v>0.58280399999999999</v>
      </c>
      <c r="C800">
        <v>0.627077</v>
      </c>
      <c r="D800">
        <v>0.68166700000000002</v>
      </c>
      <c r="E800">
        <v>0.83485799999999999</v>
      </c>
    </row>
    <row r="801" spans="1:5" x14ac:dyDescent="0.3">
      <c r="A801">
        <v>0.22300500000000001</v>
      </c>
      <c r="B801">
        <v>0.54086199999999995</v>
      </c>
      <c r="C801">
        <v>0.61837699999999995</v>
      </c>
      <c r="D801">
        <v>9.4190999999999997E-2</v>
      </c>
      <c r="E801">
        <v>0.86746800000000002</v>
      </c>
    </row>
    <row r="802" spans="1:5" x14ac:dyDescent="0.3">
      <c r="A802">
        <v>9.2743000000000006E-2</v>
      </c>
      <c r="B802">
        <v>9.4546000000000005E-2</v>
      </c>
      <c r="C802">
        <v>0.94243299999999997</v>
      </c>
      <c r="D802">
        <v>0.20843100000000001</v>
      </c>
      <c r="E802">
        <v>0.72415200000000002</v>
      </c>
    </row>
    <row r="803" spans="1:5" x14ac:dyDescent="0.3">
      <c r="A803">
        <v>0.42963099999999999</v>
      </c>
      <c r="B803">
        <v>0.245395</v>
      </c>
      <c r="C803">
        <v>0.35168100000000002</v>
      </c>
      <c r="D803">
        <v>0.408053</v>
      </c>
      <c r="E803">
        <v>0.58581399999999995</v>
      </c>
    </row>
    <row r="804" spans="1:5" x14ac:dyDescent="0.3">
      <c r="A804">
        <v>0.75125399999999998</v>
      </c>
      <c r="B804">
        <v>0.92787600000000003</v>
      </c>
      <c r="C804">
        <v>0.260376</v>
      </c>
      <c r="D804">
        <v>0.492172</v>
      </c>
      <c r="E804">
        <v>0.41327000000000003</v>
      </c>
    </row>
    <row r="805" spans="1:5" x14ac:dyDescent="0.3">
      <c r="A805">
        <v>0.23103099999999999</v>
      </c>
      <c r="B805">
        <v>4.7011999999999998E-2</v>
      </c>
      <c r="C805">
        <v>0.174596</v>
      </c>
      <c r="D805">
        <v>0.39500000000000002</v>
      </c>
      <c r="E805">
        <v>0.52640200000000004</v>
      </c>
    </row>
    <row r="806" spans="1:5" x14ac:dyDescent="0.3">
      <c r="A806">
        <v>0.59439699999999995</v>
      </c>
      <c r="B806">
        <v>0.88334500000000005</v>
      </c>
      <c r="C806">
        <v>0.75764399999999998</v>
      </c>
      <c r="D806">
        <v>0.46700799999999998</v>
      </c>
      <c r="E806">
        <v>0.69476400000000005</v>
      </c>
    </row>
    <row r="807" spans="1:5" x14ac:dyDescent="0.3">
      <c r="A807">
        <v>0.83917299999999995</v>
      </c>
      <c r="B807">
        <v>6.4811999999999995E-2</v>
      </c>
      <c r="C807">
        <v>0.84784700000000002</v>
      </c>
      <c r="D807">
        <v>0.50561100000000003</v>
      </c>
      <c r="E807">
        <v>0.515347</v>
      </c>
    </row>
    <row r="808" spans="1:5" x14ac:dyDescent="0.3">
      <c r="A808">
        <v>0.19685800000000001</v>
      </c>
      <c r="B808">
        <v>0.254106</v>
      </c>
      <c r="C808">
        <v>0.47591499999999998</v>
      </c>
      <c r="D808">
        <v>0.40987099999999999</v>
      </c>
      <c r="E808">
        <v>0.35052499999999998</v>
      </c>
    </row>
    <row r="809" spans="1:5" x14ac:dyDescent="0.3">
      <c r="A809">
        <v>0.35253400000000001</v>
      </c>
      <c r="B809">
        <v>0.44119000000000003</v>
      </c>
      <c r="C809">
        <v>0.69597200000000004</v>
      </c>
      <c r="D809">
        <v>0.66872600000000004</v>
      </c>
      <c r="E809">
        <v>0.59648599999999996</v>
      </c>
    </row>
    <row r="810" spans="1:5" x14ac:dyDescent="0.3">
      <c r="A810">
        <v>0.56978600000000001</v>
      </c>
      <c r="B810">
        <v>0.29924899999999999</v>
      </c>
      <c r="C810">
        <v>0.38850899999999999</v>
      </c>
      <c r="D810">
        <v>0.84036100000000002</v>
      </c>
      <c r="E810">
        <v>0.88572300000000004</v>
      </c>
    </row>
    <row r="811" spans="1:5" x14ac:dyDescent="0.3">
      <c r="A811">
        <v>0.54363799999999995</v>
      </c>
      <c r="B811">
        <v>0.75037699999999996</v>
      </c>
      <c r="C811">
        <v>0.320801</v>
      </c>
      <c r="D811">
        <v>0.98080100000000003</v>
      </c>
      <c r="E811">
        <v>0.63430600000000004</v>
      </c>
    </row>
    <row r="812" spans="1:5" x14ac:dyDescent="0.3">
      <c r="A812">
        <v>0.51096200000000003</v>
      </c>
      <c r="B812">
        <v>0.498195</v>
      </c>
      <c r="C812">
        <v>0.70321500000000003</v>
      </c>
      <c r="D812">
        <v>0.49448799999999998</v>
      </c>
      <c r="E812">
        <v>4.2140999999999998E-2</v>
      </c>
    </row>
    <row r="813" spans="1:5" x14ac:dyDescent="0.3">
      <c r="A813">
        <v>0.32081599999999999</v>
      </c>
      <c r="B813">
        <v>0.68369000000000002</v>
      </c>
      <c r="C813">
        <v>0.97638899999999995</v>
      </c>
      <c r="D813">
        <v>0.75295699999999999</v>
      </c>
      <c r="E813">
        <v>0.78452</v>
      </c>
    </row>
    <row r="814" spans="1:5" x14ac:dyDescent="0.3">
      <c r="A814">
        <v>0.455731</v>
      </c>
      <c r="B814">
        <v>0.28440900000000002</v>
      </c>
      <c r="C814">
        <v>0.49371999999999999</v>
      </c>
      <c r="D814">
        <v>0.270011</v>
      </c>
      <c r="E814">
        <v>0.88233700000000004</v>
      </c>
    </row>
    <row r="815" spans="1:5" x14ac:dyDescent="0.3">
      <c r="A815">
        <v>0.78217800000000004</v>
      </c>
      <c r="B815">
        <v>0.68451200000000001</v>
      </c>
      <c r="C815">
        <v>0.44233099999999997</v>
      </c>
      <c r="D815">
        <v>0.37164900000000001</v>
      </c>
      <c r="E815">
        <v>8.8850000000000005E-3</v>
      </c>
    </row>
    <row r="816" spans="1:5" x14ac:dyDescent="0.3">
      <c r="A816">
        <v>0.68185099999999998</v>
      </c>
      <c r="B816">
        <v>0.40877400000000003</v>
      </c>
      <c r="C816">
        <v>0.49100300000000002</v>
      </c>
      <c r="D816">
        <v>0.49698300000000001</v>
      </c>
      <c r="E816">
        <v>0.66296299999999997</v>
      </c>
    </row>
    <row r="817" spans="1:5" x14ac:dyDescent="0.3">
      <c r="A817">
        <v>0.46645300000000001</v>
      </c>
      <c r="B817">
        <v>0.85224200000000006</v>
      </c>
      <c r="C817">
        <v>0.33674100000000001</v>
      </c>
      <c r="D817">
        <v>0.25650800000000001</v>
      </c>
      <c r="E817">
        <v>0.68105099999999996</v>
      </c>
    </row>
    <row r="818" spans="1:5" x14ac:dyDescent="0.3">
      <c r="A818">
        <v>0.67136600000000002</v>
      </c>
      <c r="B818">
        <v>0.54732700000000001</v>
      </c>
      <c r="C818">
        <v>0.72077999999999998</v>
      </c>
      <c r="D818">
        <v>0.38899</v>
      </c>
      <c r="E818">
        <v>3.8746999999999997E-2</v>
      </c>
    </row>
    <row r="819" spans="1:5" x14ac:dyDescent="0.3">
      <c r="A819">
        <v>0.11675099999999999</v>
      </c>
      <c r="B819">
        <v>0.578874</v>
      </c>
      <c r="C819">
        <v>3.3821999999999998E-2</v>
      </c>
      <c r="D819">
        <v>0.47621400000000003</v>
      </c>
      <c r="E819">
        <v>0.61489400000000005</v>
      </c>
    </row>
    <row r="820" spans="1:5" x14ac:dyDescent="0.3">
      <c r="A820">
        <v>0.578484</v>
      </c>
      <c r="B820">
        <v>0.58401700000000001</v>
      </c>
      <c r="C820">
        <v>0.407939</v>
      </c>
      <c r="D820">
        <v>0.99173</v>
      </c>
      <c r="E820">
        <v>0.93699399999999999</v>
      </c>
    </row>
    <row r="821" spans="1:5" x14ac:dyDescent="0.3">
      <c r="A821">
        <v>0.47961300000000001</v>
      </c>
      <c r="B821">
        <v>0.46317700000000001</v>
      </c>
      <c r="C821">
        <v>0.40540799999999999</v>
      </c>
      <c r="D821">
        <v>0.12452000000000001</v>
      </c>
      <c r="E821">
        <v>0.27318399999999998</v>
      </c>
    </row>
    <row r="822" spans="1:5" x14ac:dyDescent="0.3">
      <c r="A822">
        <v>0.93623900000000004</v>
      </c>
      <c r="B822">
        <v>0.95092600000000005</v>
      </c>
      <c r="C822">
        <v>0.97955899999999996</v>
      </c>
      <c r="D822">
        <v>0.37777100000000002</v>
      </c>
      <c r="E822">
        <v>0.71559499999999998</v>
      </c>
    </row>
    <row r="823" spans="1:5" x14ac:dyDescent="0.3">
      <c r="A823">
        <v>0.26706299999999999</v>
      </c>
      <c r="B823">
        <v>0.39179900000000001</v>
      </c>
      <c r="C823">
        <v>0.33885799999999999</v>
      </c>
      <c r="D823">
        <v>3.0896E-2</v>
      </c>
      <c r="E823">
        <v>0.99354399999999998</v>
      </c>
    </row>
    <row r="824" spans="1:5" x14ac:dyDescent="0.3">
      <c r="A824">
        <v>0.51198699999999997</v>
      </c>
      <c r="B824">
        <v>0.24290500000000001</v>
      </c>
      <c r="C824">
        <v>0.13617499999999999</v>
      </c>
      <c r="D824">
        <v>0.209927</v>
      </c>
      <c r="E824">
        <v>0.18315699999999999</v>
      </c>
    </row>
    <row r="825" spans="1:5" x14ac:dyDescent="0.3">
      <c r="A825">
        <v>0.27606599999999998</v>
      </c>
      <c r="B825">
        <v>0.52074500000000001</v>
      </c>
      <c r="C825">
        <v>0.78919399999999995</v>
      </c>
      <c r="D825">
        <v>0.92849300000000001</v>
      </c>
      <c r="E825">
        <v>0.703789</v>
      </c>
    </row>
    <row r="826" spans="1:5" x14ac:dyDescent="0.3">
      <c r="A826">
        <v>0.28232600000000002</v>
      </c>
      <c r="B826">
        <v>0.77465399999999995</v>
      </c>
      <c r="C826">
        <v>0.19927600000000001</v>
      </c>
      <c r="D826">
        <v>0.22358600000000001</v>
      </c>
      <c r="E826">
        <v>0.49391400000000002</v>
      </c>
    </row>
    <row r="827" spans="1:5" x14ac:dyDescent="0.3">
      <c r="A827">
        <v>0.80400499999999997</v>
      </c>
      <c r="B827">
        <v>0.57391599999999998</v>
      </c>
      <c r="C827">
        <v>0.94738299999999998</v>
      </c>
      <c r="D827">
        <v>4.4767000000000001E-2</v>
      </c>
      <c r="E827">
        <v>0.80269800000000002</v>
      </c>
    </row>
    <row r="828" spans="1:5" x14ac:dyDescent="0.3">
      <c r="A828">
        <v>0.88855200000000001</v>
      </c>
      <c r="B828">
        <v>0.118435</v>
      </c>
      <c r="C828">
        <v>0.50220600000000004</v>
      </c>
      <c r="D828">
        <v>0.77304099999999998</v>
      </c>
      <c r="E828">
        <v>0.34600900000000001</v>
      </c>
    </row>
    <row r="829" spans="1:5" x14ac:dyDescent="0.3">
      <c r="A829">
        <v>0.47132499999999999</v>
      </c>
      <c r="B829">
        <v>5.9468E-2</v>
      </c>
      <c r="C829">
        <v>3.2659999999999998E-3</v>
      </c>
      <c r="D829">
        <v>0.74923200000000001</v>
      </c>
      <c r="E829">
        <v>6.1617999999999999E-2</v>
      </c>
    </row>
    <row r="830" spans="1:5" x14ac:dyDescent="0.3">
      <c r="A830">
        <v>0.336835</v>
      </c>
      <c r="B830">
        <v>0.41129500000000002</v>
      </c>
      <c r="C830">
        <v>0.396978</v>
      </c>
      <c r="D830">
        <v>0.94125599999999998</v>
      </c>
      <c r="E830">
        <v>0.49891200000000002</v>
      </c>
    </row>
    <row r="831" spans="1:5" x14ac:dyDescent="0.3">
      <c r="A831">
        <v>0.728711</v>
      </c>
      <c r="B831">
        <v>0.95874400000000004</v>
      </c>
      <c r="C831">
        <v>0.236237</v>
      </c>
      <c r="D831">
        <v>0.67105300000000001</v>
      </c>
      <c r="E831">
        <v>0.72148699999999999</v>
      </c>
    </row>
    <row r="832" spans="1:5" x14ac:dyDescent="0.3">
      <c r="A832">
        <v>0.56204600000000005</v>
      </c>
      <c r="B832">
        <v>0.28402899999999998</v>
      </c>
      <c r="C832">
        <v>0.91928200000000004</v>
      </c>
      <c r="D832">
        <v>0.45260600000000001</v>
      </c>
      <c r="E832">
        <v>9.5788999999999999E-2</v>
      </c>
    </row>
    <row r="833" spans="1:5" x14ac:dyDescent="0.3">
      <c r="A833">
        <v>0.66579100000000002</v>
      </c>
      <c r="B833">
        <v>0.56158799999999998</v>
      </c>
      <c r="C833">
        <v>0.22677600000000001</v>
      </c>
      <c r="D833">
        <v>0.91292700000000004</v>
      </c>
      <c r="E833">
        <v>0.47529500000000002</v>
      </c>
    </row>
    <row r="834" spans="1:5" x14ac:dyDescent="0.3">
      <c r="A834">
        <v>0.35349700000000001</v>
      </c>
      <c r="B834">
        <v>0.414989</v>
      </c>
      <c r="C834">
        <v>0.86431899999999995</v>
      </c>
      <c r="D834">
        <v>0.55660900000000002</v>
      </c>
      <c r="E834">
        <v>6.3389000000000001E-2</v>
      </c>
    </row>
    <row r="835" spans="1:5" x14ac:dyDescent="0.3">
      <c r="A835">
        <v>0.63154299999999997</v>
      </c>
      <c r="B835">
        <v>0.248281</v>
      </c>
      <c r="C835">
        <v>0.68409500000000001</v>
      </c>
      <c r="D835">
        <v>0.943913</v>
      </c>
      <c r="E835">
        <v>7.3934E-2</v>
      </c>
    </row>
    <row r="836" spans="1:5" x14ac:dyDescent="0.3">
      <c r="A836">
        <v>0.83618599999999998</v>
      </c>
      <c r="B836">
        <v>0.14222399999999999</v>
      </c>
      <c r="C836">
        <v>0.20454600000000001</v>
      </c>
      <c r="D836">
        <v>0.487597</v>
      </c>
      <c r="E836">
        <v>0.28835699999999997</v>
      </c>
    </row>
    <row r="837" spans="1:5" x14ac:dyDescent="0.3">
      <c r="A837">
        <v>0.49987100000000001</v>
      </c>
      <c r="B837">
        <v>0.453121</v>
      </c>
      <c r="C837">
        <v>0.65927400000000003</v>
      </c>
      <c r="D837">
        <v>0.106138</v>
      </c>
      <c r="E837">
        <v>0.37062200000000001</v>
      </c>
    </row>
    <row r="838" spans="1:5" x14ac:dyDescent="0.3">
      <c r="A838">
        <v>0.65012700000000001</v>
      </c>
      <c r="B838">
        <v>0.36077799999999999</v>
      </c>
      <c r="C838">
        <v>0.68910700000000003</v>
      </c>
      <c r="D838">
        <v>0.78135200000000005</v>
      </c>
      <c r="E838">
        <v>0.82089699999999999</v>
      </c>
    </row>
    <row r="839" spans="1:5" x14ac:dyDescent="0.3">
      <c r="A839">
        <v>0.51128099999999999</v>
      </c>
      <c r="B839">
        <v>0.92662699999999998</v>
      </c>
      <c r="C839">
        <v>0.986568</v>
      </c>
      <c r="D839">
        <v>7.4392E-2</v>
      </c>
      <c r="E839">
        <v>7.5217000000000006E-2</v>
      </c>
    </row>
    <row r="840" spans="1:5" x14ac:dyDescent="0.3">
      <c r="A840">
        <v>0.88912000000000002</v>
      </c>
      <c r="B840">
        <v>9.2018000000000003E-2</v>
      </c>
      <c r="C840">
        <v>0.26685500000000001</v>
      </c>
      <c r="D840">
        <v>4.7140000000000003E-3</v>
      </c>
      <c r="E840">
        <v>0.49267</v>
      </c>
    </row>
    <row r="841" spans="1:5" x14ac:dyDescent="0.3">
      <c r="A841">
        <v>0.93106100000000003</v>
      </c>
      <c r="B841">
        <v>0.11014</v>
      </c>
      <c r="C841">
        <v>0.53368000000000004</v>
      </c>
      <c r="D841">
        <v>0.87159699999999996</v>
      </c>
      <c r="E841">
        <v>0.615726</v>
      </c>
    </row>
    <row r="842" spans="1:5" x14ac:dyDescent="0.3">
      <c r="A842">
        <v>0.75798500000000002</v>
      </c>
      <c r="B842">
        <v>0.44575199999999998</v>
      </c>
      <c r="C842">
        <v>0.40858899999999998</v>
      </c>
      <c r="D842">
        <v>0.48638100000000001</v>
      </c>
      <c r="E842">
        <v>0.315998</v>
      </c>
    </row>
    <row r="843" spans="1:5" x14ac:dyDescent="0.3">
      <c r="A843">
        <v>0.49646899999999999</v>
      </c>
      <c r="B843">
        <v>6.5379999999999994E-2</v>
      </c>
      <c r="C843">
        <v>0.16022</v>
      </c>
      <c r="D843">
        <v>0.85378200000000004</v>
      </c>
      <c r="E843">
        <v>0.65543399999999996</v>
      </c>
    </row>
    <row r="844" spans="1:5" x14ac:dyDescent="0.3">
      <c r="A844">
        <v>0.80472600000000005</v>
      </c>
      <c r="B844">
        <v>0.95132399999999995</v>
      </c>
      <c r="C844">
        <v>0.43667299999999998</v>
      </c>
      <c r="D844">
        <v>6.2685000000000005E-2</v>
      </c>
      <c r="E844">
        <v>0.55363300000000004</v>
      </c>
    </row>
    <row r="845" spans="1:5" x14ac:dyDescent="0.3">
      <c r="A845">
        <v>0.89183999999999997</v>
      </c>
      <c r="B845">
        <v>0.43460100000000002</v>
      </c>
      <c r="C845">
        <v>7.4019000000000001E-2</v>
      </c>
      <c r="D845">
        <v>0.106737</v>
      </c>
      <c r="E845">
        <v>0.33077200000000001</v>
      </c>
    </row>
    <row r="846" spans="1:5" x14ac:dyDescent="0.3">
      <c r="A846">
        <v>0.53937500000000005</v>
      </c>
      <c r="B846">
        <v>1.0614999999999999E-2</v>
      </c>
      <c r="C846">
        <v>0.38613199999999998</v>
      </c>
      <c r="D846">
        <v>0.76143499999999997</v>
      </c>
      <c r="E846">
        <v>0.72827299999999995</v>
      </c>
    </row>
    <row r="847" spans="1:5" x14ac:dyDescent="0.3">
      <c r="A847">
        <v>0.688581</v>
      </c>
      <c r="B847">
        <v>0.84382100000000004</v>
      </c>
      <c r="C847">
        <v>0.57929399999999998</v>
      </c>
      <c r="D847">
        <v>0.80126799999999998</v>
      </c>
      <c r="E847">
        <v>0.79691500000000004</v>
      </c>
    </row>
    <row r="848" spans="1:5" x14ac:dyDescent="0.3">
      <c r="A848">
        <v>7.1390999999999996E-2</v>
      </c>
      <c r="B848">
        <v>0.76074299999999995</v>
      </c>
      <c r="C848">
        <v>0.78806799999999999</v>
      </c>
      <c r="D848">
        <v>0.69830199999999998</v>
      </c>
      <c r="E848">
        <v>0.99744999999999995</v>
      </c>
    </row>
    <row r="849" spans="1:5" x14ac:dyDescent="0.3">
      <c r="A849">
        <v>0.38992599999999999</v>
      </c>
      <c r="B849">
        <v>0.58527300000000004</v>
      </c>
      <c r="C849">
        <v>0.60272899999999996</v>
      </c>
      <c r="D849">
        <v>0.89908399999999999</v>
      </c>
      <c r="E849">
        <v>0.47663800000000001</v>
      </c>
    </row>
    <row r="850" spans="1:5" x14ac:dyDescent="0.3">
      <c r="A850">
        <v>0.61171500000000001</v>
      </c>
      <c r="B850">
        <v>0.74085400000000001</v>
      </c>
      <c r="C850">
        <v>0.65421200000000002</v>
      </c>
      <c r="D850">
        <v>0.62073199999999995</v>
      </c>
      <c r="E850">
        <v>0.27580100000000002</v>
      </c>
    </row>
    <row r="851" spans="1:5" x14ac:dyDescent="0.3">
      <c r="A851">
        <v>4.7563000000000001E-2</v>
      </c>
      <c r="B851">
        <v>0.90020100000000003</v>
      </c>
      <c r="C851">
        <v>5.6673000000000001E-2</v>
      </c>
      <c r="D851">
        <v>0.637517</v>
      </c>
      <c r="E851">
        <v>0.94995799999999997</v>
      </c>
    </row>
    <row r="852" spans="1:5" x14ac:dyDescent="0.3">
      <c r="A852">
        <v>0.14613200000000001</v>
      </c>
      <c r="B852">
        <v>0.17300599999999999</v>
      </c>
      <c r="C852">
        <v>0.61513399999999996</v>
      </c>
      <c r="D852">
        <v>0.31889400000000001</v>
      </c>
      <c r="E852">
        <v>0.79942199999999997</v>
      </c>
    </row>
    <row r="853" spans="1:5" x14ac:dyDescent="0.3">
      <c r="A853">
        <v>0.52127800000000002</v>
      </c>
      <c r="B853">
        <v>8.3726999999999996E-2</v>
      </c>
      <c r="C853">
        <v>0.74136899999999994</v>
      </c>
      <c r="D853">
        <v>0.41463800000000001</v>
      </c>
      <c r="E853">
        <v>0.43013899999999999</v>
      </c>
    </row>
    <row r="854" spans="1:5" x14ac:dyDescent="0.3">
      <c r="A854">
        <v>0.85583900000000002</v>
      </c>
      <c r="B854">
        <v>0.39491799999999999</v>
      </c>
      <c r="C854">
        <v>0.98795200000000005</v>
      </c>
      <c r="D854">
        <v>0.45995999999999998</v>
      </c>
      <c r="E854">
        <v>1.567E-3</v>
      </c>
    </row>
    <row r="855" spans="1:5" x14ac:dyDescent="0.3">
      <c r="A855">
        <v>0.38378699999999999</v>
      </c>
      <c r="B855">
        <v>0.17636599999999999</v>
      </c>
      <c r="C855">
        <v>8.4245E-2</v>
      </c>
      <c r="D855">
        <v>0.55929899999999999</v>
      </c>
      <c r="E855">
        <v>0.52018500000000001</v>
      </c>
    </row>
    <row r="856" spans="1:5" x14ac:dyDescent="0.3">
      <c r="A856">
        <v>0.79997499999999999</v>
      </c>
      <c r="B856">
        <v>6.9533999999999999E-2</v>
      </c>
      <c r="C856">
        <v>0.73978600000000005</v>
      </c>
      <c r="D856">
        <v>1.3263E-2</v>
      </c>
      <c r="E856">
        <v>0.164826</v>
      </c>
    </row>
    <row r="857" spans="1:5" x14ac:dyDescent="0.3">
      <c r="A857">
        <v>0.35139999999999999</v>
      </c>
      <c r="B857">
        <v>0.19534499999999999</v>
      </c>
      <c r="C857">
        <v>0.79993800000000004</v>
      </c>
      <c r="D857">
        <v>0.28093699999999999</v>
      </c>
      <c r="E857">
        <v>0.441884</v>
      </c>
    </row>
    <row r="858" spans="1:5" x14ac:dyDescent="0.3">
      <c r="A858">
        <v>0.86798299999999995</v>
      </c>
      <c r="B858">
        <v>0.37945299999999998</v>
      </c>
      <c r="C858">
        <v>0.310923</v>
      </c>
      <c r="D858">
        <v>0.64339500000000005</v>
      </c>
      <c r="E858">
        <v>8.3232E-2</v>
      </c>
    </row>
    <row r="859" spans="1:5" x14ac:dyDescent="0.3">
      <c r="A859">
        <v>0.32279600000000003</v>
      </c>
      <c r="B859">
        <v>0.95705600000000002</v>
      </c>
      <c r="C859">
        <v>0.13767799999999999</v>
      </c>
      <c r="D859">
        <v>1.7965999999999999E-2</v>
      </c>
      <c r="E859">
        <v>0.69287500000000002</v>
      </c>
    </row>
    <row r="860" spans="1:5" x14ac:dyDescent="0.3">
      <c r="A860">
        <v>0.95092600000000005</v>
      </c>
      <c r="B860">
        <v>0.60705299999999995</v>
      </c>
      <c r="C860">
        <v>0.82326900000000003</v>
      </c>
      <c r="D860">
        <v>0.74315799999999999</v>
      </c>
      <c r="E860">
        <v>0.52057200000000003</v>
      </c>
    </row>
    <row r="861" spans="1:5" x14ac:dyDescent="0.3">
      <c r="A861">
        <v>3.3273999999999998E-2</v>
      </c>
      <c r="B861">
        <v>0.98633999999999999</v>
      </c>
      <c r="C861">
        <v>0.76845399999999997</v>
      </c>
      <c r="D861">
        <v>0.514934</v>
      </c>
      <c r="E861">
        <v>6.4057000000000003E-2</v>
      </c>
    </row>
    <row r="862" spans="1:5" x14ac:dyDescent="0.3">
      <c r="A862">
        <v>0.65023399999999998</v>
      </c>
      <c r="B862">
        <v>0.74731199999999998</v>
      </c>
      <c r="C862">
        <v>0.42845800000000001</v>
      </c>
      <c r="D862">
        <v>0.71893099999999999</v>
      </c>
      <c r="E862">
        <v>0.52624499999999996</v>
      </c>
    </row>
    <row r="863" spans="1:5" x14ac:dyDescent="0.3">
      <c r="A863">
        <v>0.64921300000000004</v>
      </c>
      <c r="B863">
        <v>0.24029200000000001</v>
      </c>
      <c r="C863">
        <v>2.7602000000000002E-2</v>
      </c>
      <c r="D863">
        <v>0.84704100000000004</v>
      </c>
      <c r="E863">
        <v>0.88048099999999996</v>
      </c>
    </row>
    <row r="864" spans="1:5" x14ac:dyDescent="0.3">
      <c r="A864">
        <v>0.50109999999999999</v>
      </c>
      <c r="B864">
        <v>0.23811099999999999</v>
      </c>
      <c r="C864">
        <v>0.340806</v>
      </c>
      <c r="D864">
        <v>0.68079699999999999</v>
      </c>
      <c r="E864">
        <v>0.58095600000000003</v>
      </c>
    </row>
    <row r="865" spans="1:5" x14ac:dyDescent="0.3">
      <c r="A865">
        <v>6.2267000000000003E-2</v>
      </c>
      <c r="B865">
        <v>0.124373</v>
      </c>
      <c r="C865">
        <v>2.5557E-2</v>
      </c>
      <c r="D865">
        <v>0.304421</v>
      </c>
      <c r="E865">
        <v>0.70968500000000001</v>
      </c>
    </row>
    <row r="866" spans="1:5" x14ac:dyDescent="0.3">
      <c r="A866">
        <v>0.83746100000000001</v>
      </c>
      <c r="B866">
        <v>0.65108900000000003</v>
      </c>
      <c r="C866">
        <v>0.44676399999999999</v>
      </c>
      <c r="D866">
        <v>0.96146200000000004</v>
      </c>
      <c r="E866">
        <v>0.390652</v>
      </c>
    </row>
    <row r="867" spans="1:5" x14ac:dyDescent="0.3">
      <c r="A867">
        <v>0.67283300000000001</v>
      </c>
      <c r="B867">
        <v>0.11219999999999999</v>
      </c>
      <c r="C867">
        <v>0.44431199999999998</v>
      </c>
      <c r="D867">
        <v>0.67248300000000005</v>
      </c>
      <c r="E867">
        <v>0.42861900000000003</v>
      </c>
    </row>
    <row r="868" spans="1:5" x14ac:dyDescent="0.3">
      <c r="A868">
        <v>0.33390199999999998</v>
      </c>
      <c r="B868">
        <v>0.86229900000000004</v>
      </c>
      <c r="C868">
        <v>0.28235700000000002</v>
      </c>
      <c r="D868">
        <v>0.94101800000000002</v>
      </c>
      <c r="E868">
        <v>8.5965E-2</v>
      </c>
    </row>
    <row r="869" spans="1:5" x14ac:dyDescent="0.3">
      <c r="A869">
        <v>0.45611000000000002</v>
      </c>
      <c r="B869">
        <v>0.95514699999999997</v>
      </c>
      <c r="C869">
        <v>0.23749300000000001</v>
      </c>
      <c r="D869">
        <v>0.39066699999999999</v>
      </c>
      <c r="E869">
        <v>0.74662600000000001</v>
      </c>
    </row>
    <row r="870" spans="1:5" x14ac:dyDescent="0.3">
      <c r="A870">
        <v>0.66700199999999998</v>
      </c>
      <c r="B870">
        <v>0.76438799999999996</v>
      </c>
      <c r="C870">
        <v>0.15568699999999999</v>
      </c>
      <c r="D870">
        <v>0.184839</v>
      </c>
      <c r="E870">
        <v>6.9518999999999997E-2</v>
      </c>
    </row>
    <row r="871" spans="1:5" x14ac:dyDescent="0.3">
      <c r="A871">
        <v>0.16331200000000001</v>
      </c>
      <c r="B871">
        <v>0.21163699999999999</v>
      </c>
      <c r="C871">
        <v>0.12990499999999999</v>
      </c>
      <c r="D871">
        <v>0.54769000000000001</v>
      </c>
      <c r="E871">
        <v>0.407916</v>
      </c>
    </row>
    <row r="872" spans="1:5" x14ac:dyDescent="0.3">
      <c r="A872">
        <v>0.87668100000000004</v>
      </c>
      <c r="B872">
        <v>0.97471099999999999</v>
      </c>
      <c r="C872">
        <v>0.19606299999999999</v>
      </c>
      <c r="D872">
        <v>0.21626899999999999</v>
      </c>
      <c r="E872">
        <v>0.83271899999999999</v>
      </c>
    </row>
    <row r="873" spans="1:5" x14ac:dyDescent="0.3">
      <c r="A873">
        <v>2.9041999999999998E-2</v>
      </c>
      <c r="B873">
        <v>0.97536900000000004</v>
      </c>
      <c r="C873">
        <v>0.94796199999999997</v>
      </c>
      <c r="D873">
        <v>0.42936999999999997</v>
      </c>
      <c r="E873">
        <v>0.48066500000000001</v>
      </c>
    </row>
    <row r="874" spans="1:5" x14ac:dyDescent="0.3">
      <c r="A874">
        <v>0.117627</v>
      </c>
      <c r="B874">
        <v>0.47708800000000001</v>
      </c>
      <c r="C874">
        <v>0.10081</v>
      </c>
      <c r="D874">
        <v>0.60091799999999995</v>
      </c>
      <c r="E874">
        <v>0.67745500000000003</v>
      </c>
    </row>
    <row r="875" spans="1:5" x14ac:dyDescent="0.3">
      <c r="A875">
        <v>6.992E-3</v>
      </c>
      <c r="B875">
        <v>0.43819999999999998</v>
      </c>
      <c r="C875">
        <v>0.56792699999999996</v>
      </c>
      <c r="D875">
        <v>0.17408599999999999</v>
      </c>
      <c r="E875">
        <v>0.87279600000000002</v>
      </c>
    </row>
    <row r="876" spans="1:5" x14ac:dyDescent="0.3">
      <c r="A876">
        <v>0.84289999999999998</v>
      </c>
      <c r="B876">
        <v>0.73422100000000001</v>
      </c>
      <c r="C876">
        <v>0.60747300000000004</v>
      </c>
      <c r="D876">
        <v>0.37196899999999999</v>
      </c>
      <c r="E876">
        <v>8.6024000000000003E-2</v>
      </c>
    </row>
    <row r="877" spans="1:5" x14ac:dyDescent="0.3">
      <c r="A877">
        <v>0.214837</v>
      </c>
      <c r="B877">
        <v>0.771783</v>
      </c>
      <c r="C877">
        <v>0.40952</v>
      </c>
      <c r="D877">
        <v>1.354E-2</v>
      </c>
      <c r="E877">
        <v>0.97946500000000003</v>
      </c>
    </row>
    <row r="878" spans="1:5" x14ac:dyDescent="0.3">
      <c r="A878">
        <v>0.1983</v>
      </c>
      <c r="B878">
        <v>0.36753200000000003</v>
      </c>
      <c r="C878">
        <v>0.116316</v>
      </c>
      <c r="D878">
        <v>0.55899299999999996</v>
      </c>
      <c r="E878">
        <v>0.12873399999999999</v>
      </c>
    </row>
    <row r="879" spans="1:5" x14ac:dyDescent="0.3">
      <c r="A879">
        <v>0.86173299999999997</v>
      </c>
      <c r="B879">
        <v>0.974105</v>
      </c>
      <c r="C879">
        <v>0.50274700000000005</v>
      </c>
      <c r="D879">
        <v>0.337866</v>
      </c>
      <c r="E879">
        <v>0.70003000000000004</v>
      </c>
    </row>
    <row r="880" spans="1:5" x14ac:dyDescent="0.3">
      <c r="A880">
        <v>0.21322199999999999</v>
      </c>
      <c r="B880">
        <v>0.82766899999999999</v>
      </c>
      <c r="C880">
        <v>0.21978800000000001</v>
      </c>
      <c r="D880">
        <v>0.19167500000000001</v>
      </c>
      <c r="E880">
        <v>0.79449599999999998</v>
      </c>
    </row>
    <row r="881" spans="1:5" x14ac:dyDescent="0.3">
      <c r="A881">
        <v>0.94583099999999998</v>
      </c>
      <c r="B881">
        <v>0.660829</v>
      </c>
      <c r="C881">
        <v>0.86290199999999995</v>
      </c>
      <c r="D881">
        <v>0.56850699999999998</v>
      </c>
      <c r="E881">
        <v>0.82467500000000005</v>
      </c>
    </row>
    <row r="882" spans="1:5" x14ac:dyDescent="0.3">
      <c r="A882">
        <v>5.2094000000000001E-2</v>
      </c>
      <c r="B882">
        <v>0.62690199999999996</v>
      </c>
      <c r="C882">
        <v>0.37408200000000003</v>
      </c>
      <c r="D882">
        <v>2.9714000000000001E-2</v>
      </c>
      <c r="E882">
        <v>0.67355399999999999</v>
      </c>
    </row>
    <row r="883" spans="1:5" x14ac:dyDescent="0.3">
      <c r="A883">
        <v>1.4952E-2</v>
      </c>
      <c r="B883">
        <v>0.44228899999999999</v>
      </c>
      <c r="C883">
        <v>0.47745500000000002</v>
      </c>
      <c r="D883">
        <v>0.29238599999999998</v>
      </c>
      <c r="E883">
        <v>0.56639899999999999</v>
      </c>
    </row>
    <row r="884" spans="1:5" x14ac:dyDescent="0.3">
      <c r="A884">
        <v>0.42415399999999998</v>
      </c>
      <c r="B884">
        <v>5.9200999999999997E-2</v>
      </c>
      <c r="C884">
        <v>0.81725599999999998</v>
      </c>
      <c r="D884">
        <v>2.8871999999999998E-2</v>
      </c>
      <c r="E884">
        <v>0.32174599999999998</v>
      </c>
    </row>
    <row r="885" spans="1:5" x14ac:dyDescent="0.3">
      <c r="A885">
        <v>0.69618899999999995</v>
      </c>
      <c r="B885">
        <v>0.93811900000000004</v>
      </c>
      <c r="C885">
        <v>0.50523700000000005</v>
      </c>
      <c r="D885">
        <v>0.32738499999999998</v>
      </c>
      <c r="E885">
        <v>0.82789900000000005</v>
      </c>
    </row>
    <row r="886" spans="1:5" x14ac:dyDescent="0.3">
      <c r="A886">
        <v>0.53161999999999998</v>
      </c>
      <c r="B886">
        <v>0.61017600000000005</v>
      </c>
      <c r="C886">
        <v>0.57560500000000003</v>
      </c>
      <c r="D886">
        <v>0.29937200000000003</v>
      </c>
      <c r="E886">
        <v>0.22571099999999999</v>
      </c>
    </row>
    <row r="887" spans="1:5" x14ac:dyDescent="0.3">
      <c r="A887">
        <v>0.66078499999999996</v>
      </c>
      <c r="B887">
        <v>0.77439800000000003</v>
      </c>
      <c r="C887">
        <v>0.78040500000000002</v>
      </c>
      <c r="D887">
        <v>4.0099999999999997E-2</v>
      </c>
      <c r="E887">
        <v>0.92382699999999995</v>
      </c>
    </row>
    <row r="888" spans="1:5" x14ac:dyDescent="0.3">
      <c r="A888">
        <v>0.76307400000000003</v>
      </c>
      <c r="B888">
        <v>0.14890100000000001</v>
      </c>
      <c r="C888">
        <v>4.8892999999999999E-2</v>
      </c>
      <c r="D888">
        <v>0.921678</v>
      </c>
      <c r="E888">
        <v>0.41300799999999999</v>
      </c>
    </row>
    <row r="889" spans="1:5" x14ac:dyDescent="0.3">
      <c r="A889">
        <v>0.79647699999999999</v>
      </c>
      <c r="B889">
        <v>0.910771</v>
      </c>
      <c r="C889">
        <v>0.25701400000000002</v>
      </c>
      <c r="D889">
        <v>0.30783199999999999</v>
      </c>
      <c r="E889">
        <v>0.88617599999999996</v>
      </c>
    </row>
    <row r="890" spans="1:5" x14ac:dyDescent="0.3">
      <c r="A890">
        <v>0.60236999999999996</v>
      </c>
      <c r="B890">
        <v>0.49594500000000002</v>
      </c>
      <c r="C890">
        <v>0.32369999999999999</v>
      </c>
      <c r="D890">
        <v>0.1123</v>
      </c>
      <c r="E890">
        <v>4.5745000000000001E-2</v>
      </c>
    </row>
    <row r="891" spans="1:5" x14ac:dyDescent="0.3">
      <c r="A891">
        <v>0.152619</v>
      </c>
      <c r="B891">
        <v>0.215723</v>
      </c>
      <c r="C891">
        <v>0.58460900000000005</v>
      </c>
      <c r="D891">
        <v>0.19611300000000001</v>
      </c>
      <c r="E891">
        <v>0.63212999999999997</v>
      </c>
    </row>
    <row r="892" spans="1:5" x14ac:dyDescent="0.3">
      <c r="A892">
        <v>0.897648</v>
      </c>
      <c r="B892">
        <v>2.4028000000000001E-2</v>
      </c>
      <c r="C892">
        <v>0.559006</v>
      </c>
      <c r="D892">
        <v>0.27570499999999998</v>
      </c>
      <c r="E892">
        <v>0.58369199999999999</v>
      </c>
    </row>
    <row r="893" spans="1:5" x14ac:dyDescent="0.3">
      <c r="A893">
        <v>0.51997099999999996</v>
      </c>
      <c r="B893">
        <v>0.31485999999999997</v>
      </c>
      <c r="C893">
        <v>7.0972999999999994E-2</v>
      </c>
      <c r="D893">
        <v>0.75380599999999998</v>
      </c>
      <c r="E893">
        <v>0.68118500000000004</v>
      </c>
    </row>
    <row r="894" spans="1:5" x14ac:dyDescent="0.3">
      <c r="A894">
        <v>0.330318</v>
      </c>
      <c r="B894">
        <v>8.8287000000000004E-2</v>
      </c>
      <c r="C894">
        <v>0.94100300000000003</v>
      </c>
      <c r="D894">
        <v>0.92268799999999995</v>
      </c>
      <c r="E894">
        <v>0.160881</v>
      </c>
    </row>
    <row r="895" spans="1:5" x14ac:dyDescent="0.3">
      <c r="A895">
        <v>0.891791</v>
      </c>
      <c r="B895">
        <v>9.1128000000000001E-2</v>
      </c>
      <c r="C895">
        <v>0.26971699999999998</v>
      </c>
      <c r="D895">
        <v>0.40437299999999998</v>
      </c>
      <c r="E895">
        <v>5.7584000000000003E-2</v>
      </c>
    </row>
    <row r="896" spans="1:5" x14ac:dyDescent="0.3">
      <c r="A896">
        <v>0.91325100000000003</v>
      </c>
      <c r="B896">
        <v>0.72908899999999999</v>
      </c>
      <c r="C896">
        <v>8.2819999999999994E-3</v>
      </c>
      <c r="D896">
        <v>0.95818199999999998</v>
      </c>
      <c r="E896">
        <v>0.41051100000000001</v>
      </c>
    </row>
    <row r="897" spans="1:5" x14ac:dyDescent="0.3">
      <c r="A897">
        <v>0.45662700000000001</v>
      </c>
      <c r="B897">
        <v>0.58391499999999996</v>
      </c>
      <c r="C897">
        <v>0.60418899999999998</v>
      </c>
      <c r="D897">
        <v>0.241003</v>
      </c>
      <c r="E897">
        <v>0.32202700000000001</v>
      </c>
    </row>
    <row r="898" spans="1:5" x14ac:dyDescent="0.3">
      <c r="A898">
        <v>1.9931999999999998E-2</v>
      </c>
      <c r="B898">
        <v>9.7151000000000001E-2</v>
      </c>
      <c r="C898">
        <v>1.5431E-2</v>
      </c>
      <c r="D898">
        <v>0.62351900000000005</v>
      </c>
      <c r="E898">
        <v>0.60194700000000001</v>
      </c>
    </row>
    <row r="899" spans="1:5" x14ac:dyDescent="0.3">
      <c r="A899">
        <v>0.45503300000000002</v>
      </c>
      <c r="B899">
        <v>0.38897599999999999</v>
      </c>
      <c r="C899">
        <v>0.867317</v>
      </c>
      <c r="D899">
        <v>0.660937</v>
      </c>
      <c r="E899">
        <v>0.22053300000000001</v>
      </c>
    </row>
    <row r="900" spans="1:5" x14ac:dyDescent="0.3">
      <c r="A900">
        <v>0.20080400000000001</v>
      </c>
      <c r="B900">
        <v>0.36939699999999998</v>
      </c>
      <c r="C900">
        <v>0.54721500000000001</v>
      </c>
      <c r="D900">
        <v>0.549983</v>
      </c>
      <c r="E900">
        <v>0.29890299999999997</v>
      </c>
    </row>
    <row r="901" spans="1:5" x14ac:dyDescent="0.3">
      <c r="A901">
        <v>0.44150400000000001</v>
      </c>
      <c r="B901">
        <v>0.90284699999999996</v>
      </c>
      <c r="C901">
        <v>1.83E-3</v>
      </c>
      <c r="D901">
        <v>0.92431200000000002</v>
      </c>
      <c r="E901">
        <v>0.86253400000000002</v>
      </c>
    </row>
    <row r="902" spans="1:5" x14ac:dyDescent="0.3">
      <c r="A902">
        <v>0.38190299999999999</v>
      </c>
      <c r="B902">
        <v>0.806033</v>
      </c>
      <c r="C902">
        <v>0.87039699999999998</v>
      </c>
      <c r="D902">
        <v>0.37939699999999998</v>
      </c>
      <c r="E902">
        <v>0.37653799999999998</v>
      </c>
    </row>
    <row r="903" spans="1:5" x14ac:dyDescent="0.3">
      <c r="A903">
        <v>0.17114099999999999</v>
      </c>
      <c r="B903">
        <v>0.75687599999999999</v>
      </c>
      <c r="C903">
        <v>0.89771599999999996</v>
      </c>
      <c r="D903">
        <v>0.245451</v>
      </c>
      <c r="E903">
        <v>0.107978</v>
      </c>
    </row>
    <row r="904" spans="1:5" x14ac:dyDescent="0.3">
      <c r="A904">
        <v>0.97991799999999996</v>
      </c>
      <c r="B904">
        <v>0.91218500000000002</v>
      </c>
      <c r="C904">
        <v>0.54176800000000003</v>
      </c>
      <c r="D904">
        <v>0.63033099999999997</v>
      </c>
      <c r="E904">
        <v>0.32296799999999998</v>
      </c>
    </row>
    <row r="905" spans="1:5" x14ac:dyDescent="0.3">
      <c r="A905">
        <v>0.74325799999999997</v>
      </c>
      <c r="B905">
        <v>0.48008899999999999</v>
      </c>
      <c r="C905">
        <v>0.91583599999999998</v>
      </c>
      <c r="D905">
        <v>6.1407000000000003E-2</v>
      </c>
      <c r="E905">
        <v>0.47286600000000001</v>
      </c>
    </row>
    <row r="906" spans="1:5" x14ac:dyDescent="0.3">
      <c r="A906">
        <v>0.50700299999999998</v>
      </c>
      <c r="B906">
        <v>4.4884E-2</v>
      </c>
      <c r="C906">
        <v>0.714866</v>
      </c>
      <c r="D906">
        <v>0.32102900000000001</v>
      </c>
      <c r="E906">
        <v>0.96388600000000002</v>
      </c>
    </row>
    <row r="907" spans="1:5" x14ac:dyDescent="0.3">
      <c r="A907">
        <v>9.0688000000000005E-2</v>
      </c>
      <c r="B907">
        <v>0.70874199999999998</v>
      </c>
      <c r="C907">
        <v>0.42825000000000002</v>
      </c>
      <c r="D907">
        <v>0.38988</v>
      </c>
      <c r="E907">
        <v>0.76501399999999997</v>
      </c>
    </row>
    <row r="908" spans="1:5" x14ac:dyDescent="0.3">
      <c r="A908">
        <v>0.94047000000000003</v>
      </c>
      <c r="B908">
        <v>0.28129700000000002</v>
      </c>
      <c r="C908">
        <v>0.33611400000000002</v>
      </c>
      <c r="D908">
        <v>0.74343599999999999</v>
      </c>
      <c r="E908">
        <v>0.32279400000000003</v>
      </c>
    </row>
    <row r="909" spans="1:5" x14ac:dyDescent="0.3">
      <c r="A909">
        <v>0.51354</v>
      </c>
      <c r="B909">
        <v>0.35269600000000001</v>
      </c>
      <c r="C909">
        <v>0.89582700000000004</v>
      </c>
      <c r="D909">
        <v>2.0383999999999999E-2</v>
      </c>
      <c r="E909">
        <v>0.45719399999999999</v>
      </c>
    </row>
    <row r="910" spans="1:5" x14ac:dyDescent="0.3">
      <c r="A910">
        <v>0.216807</v>
      </c>
      <c r="B910">
        <v>0.67405999999999999</v>
      </c>
      <c r="C910">
        <v>0.57662000000000002</v>
      </c>
      <c r="D910">
        <v>0.20809900000000001</v>
      </c>
      <c r="E910">
        <v>0.34376800000000002</v>
      </c>
    </row>
    <row r="911" spans="1:5" x14ac:dyDescent="0.3">
      <c r="A911">
        <v>0.390851</v>
      </c>
      <c r="B911">
        <v>0.82035400000000003</v>
      </c>
      <c r="C911">
        <v>0.66076599999999996</v>
      </c>
      <c r="D911">
        <v>0.71826800000000002</v>
      </c>
      <c r="E911">
        <v>0.47292699999999999</v>
      </c>
    </row>
    <row r="912" spans="1:5" x14ac:dyDescent="0.3">
      <c r="A912">
        <v>9.4032000000000004E-2</v>
      </c>
      <c r="B912">
        <v>0.68732199999999999</v>
      </c>
      <c r="C912">
        <v>0.48861599999999999</v>
      </c>
      <c r="D912">
        <v>9.1822000000000001E-2</v>
      </c>
      <c r="E912">
        <v>0.40465099999999998</v>
      </c>
    </row>
    <row r="913" spans="1:5" x14ac:dyDescent="0.3">
      <c r="A913">
        <v>0.83560800000000002</v>
      </c>
      <c r="B913">
        <v>0.25259799999999999</v>
      </c>
      <c r="C913">
        <v>0.66563899999999998</v>
      </c>
      <c r="D913">
        <v>0.118991</v>
      </c>
      <c r="E913">
        <v>0.75699499999999997</v>
      </c>
    </row>
    <row r="914" spans="1:5" x14ac:dyDescent="0.3">
      <c r="A914">
        <v>0.24229700000000001</v>
      </c>
      <c r="B914">
        <v>0.48663200000000001</v>
      </c>
      <c r="C914">
        <v>0.64507599999999998</v>
      </c>
      <c r="D914">
        <v>0.36116300000000001</v>
      </c>
      <c r="E914">
        <v>0.39665899999999998</v>
      </c>
    </row>
    <row r="915" spans="1:5" x14ac:dyDescent="0.3">
      <c r="A915">
        <v>0.57682999999999995</v>
      </c>
      <c r="B915">
        <v>0.97387000000000001</v>
      </c>
      <c r="C915">
        <v>0.57009200000000004</v>
      </c>
      <c r="D915">
        <v>0.34509400000000001</v>
      </c>
      <c r="E915">
        <v>0.73024599999999995</v>
      </c>
    </row>
    <row r="916" spans="1:5" x14ac:dyDescent="0.3">
      <c r="A916">
        <v>0.88951999999999998</v>
      </c>
      <c r="B916">
        <v>0.31729800000000002</v>
      </c>
      <c r="C916">
        <v>0.21776999999999999</v>
      </c>
      <c r="D916">
        <v>0.16201399999999999</v>
      </c>
      <c r="E916">
        <v>0.88943499999999998</v>
      </c>
    </row>
    <row r="917" spans="1:5" x14ac:dyDescent="0.3">
      <c r="A917">
        <v>0.43479200000000001</v>
      </c>
      <c r="B917">
        <v>0.18961500000000001</v>
      </c>
      <c r="C917">
        <v>0.35705399999999998</v>
      </c>
      <c r="D917">
        <v>0.146097</v>
      </c>
      <c r="E917">
        <v>0.31551899999999999</v>
      </c>
    </row>
    <row r="918" spans="1:5" x14ac:dyDescent="0.3">
      <c r="A918">
        <v>0.40292699999999998</v>
      </c>
      <c r="B918">
        <v>0.19769</v>
      </c>
      <c r="C918">
        <v>0.26473099999999999</v>
      </c>
      <c r="D918">
        <v>0.36674699999999999</v>
      </c>
      <c r="E918">
        <v>0.27587499999999998</v>
      </c>
    </row>
    <row r="919" spans="1:5" x14ac:dyDescent="0.3">
      <c r="A919">
        <v>0.50661900000000004</v>
      </c>
      <c r="B919">
        <v>0.38264399999999998</v>
      </c>
      <c r="C919">
        <v>0.990143</v>
      </c>
      <c r="D919">
        <v>0.470439</v>
      </c>
      <c r="E919">
        <v>0.118668</v>
      </c>
    </row>
    <row r="920" spans="1:5" x14ac:dyDescent="0.3">
      <c r="A920">
        <v>3.8391000000000002E-2</v>
      </c>
      <c r="B920">
        <v>0.985294</v>
      </c>
      <c r="C920">
        <v>0.72646900000000003</v>
      </c>
      <c r="D920">
        <v>0.83929900000000002</v>
      </c>
      <c r="E920">
        <v>0.40379900000000002</v>
      </c>
    </row>
    <row r="921" spans="1:5" x14ac:dyDescent="0.3">
      <c r="A921">
        <v>0.80788499999999996</v>
      </c>
      <c r="B921">
        <v>0.19866800000000001</v>
      </c>
      <c r="C921">
        <v>0.51343399999999995</v>
      </c>
      <c r="D921">
        <v>0.154308</v>
      </c>
      <c r="E921">
        <v>0.77220299999999997</v>
      </c>
    </row>
    <row r="922" spans="1:5" x14ac:dyDescent="0.3">
      <c r="A922">
        <v>0.772733</v>
      </c>
      <c r="B922">
        <v>0.59911199999999998</v>
      </c>
      <c r="C922">
        <v>3.8003000000000002E-2</v>
      </c>
      <c r="D922">
        <v>0.17021</v>
      </c>
      <c r="E922">
        <v>0.54177699999999995</v>
      </c>
    </row>
    <row r="923" spans="1:5" x14ac:dyDescent="0.3">
      <c r="A923">
        <v>0.87124599999999996</v>
      </c>
      <c r="B923">
        <v>0.63465700000000003</v>
      </c>
      <c r="C923">
        <v>0.56915300000000002</v>
      </c>
      <c r="D923">
        <v>0.26199099999999997</v>
      </c>
      <c r="E923">
        <v>0.90201100000000001</v>
      </c>
    </row>
    <row r="924" spans="1:5" x14ac:dyDescent="0.3">
      <c r="A924">
        <v>0.131687</v>
      </c>
      <c r="B924">
        <v>0.52141499999999996</v>
      </c>
      <c r="C924">
        <v>0.218282</v>
      </c>
      <c r="D924">
        <v>0.99617100000000003</v>
      </c>
      <c r="E924">
        <v>6.0575999999999998E-2</v>
      </c>
    </row>
    <row r="925" spans="1:5" x14ac:dyDescent="0.3">
      <c r="A925">
        <v>0.61786700000000006</v>
      </c>
      <c r="B925">
        <v>0.65731300000000004</v>
      </c>
      <c r="C925">
        <v>0.58205899999999999</v>
      </c>
      <c r="D925">
        <v>0.23500099999999999</v>
      </c>
      <c r="E925">
        <v>0.247141</v>
      </c>
    </row>
    <row r="926" spans="1:5" x14ac:dyDescent="0.3">
      <c r="A926">
        <v>0.27488800000000002</v>
      </c>
      <c r="B926">
        <v>0.216915</v>
      </c>
      <c r="C926">
        <v>0.62436199999999997</v>
      </c>
      <c r="D926">
        <v>0.95550000000000002</v>
      </c>
      <c r="E926">
        <v>0.34040900000000002</v>
      </c>
    </row>
    <row r="927" spans="1:5" x14ac:dyDescent="0.3">
      <c r="A927">
        <v>0.892544</v>
      </c>
      <c r="B927">
        <v>0.226714</v>
      </c>
      <c r="C927">
        <v>0.43051699999999998</v>
      </c>
      <c r="D927">
        <v>0.53604499999999999</v>
      </c>
      <c r="E927">
        <v>0.12828999999999999</v>
      </c>
    </row>
    <row r="928" spans="1:5" x14ac:dyDescent="0.3">
      <c r="A928">
        <v>0.25466499999999997</v>
      </c>
      <c r="B928">
        <v>0.95786499999999997</v>
      </c>
      <c r="C928">
        <v>0.34088499999999999</v>
      </c>
      <c r="D928">
        <v>0.43917499999999998</v>
      </c>
      <c r="E928">
        <v>0.44070900000000002</v>
      </c>
    </row>
    <row r="929" spans="1:5" x14ac:dyDescent="0.3">
      <c r="A929">
        <v>1.7568E-2</v>
      </c>
      <c r="B929">
        <v>1.8353999999999999E-2</v>
      </c>
      <c r="C929">
        <v>4.7491999999999999E-2</v>
      </c>
      <c r="D929">
        <v>0.33893899999999999</v>
      </c>
      <c r="E929">
        <v>0.35477900000000001</v>
      </c>
    </row>
    <row r="930" spans="1:5" x14ac:dyDescent="0.3">
      <c r="A930">
        <v>0.121394</v>
      </c>
      <c r="B930">
        <v>0.574295</v>
      </c>
      <c r="C930">
        <v>0.80146300000000004</v>
      </c>
      <c r="D930">
        <v>0.96905200000000002</v>
      </c>
      <c r="E930">
        <v>0.49570500000000001</v>
      </c>
    </row>
    <row r="931" spans="1:5" x14ac:dyDescent="0.3">
      <c r="A931">
        <v>0.48268800000000001</v>
      </c>
      <c r="B931">
        <v>0.48704999999999998</v>
      </c>
      <c r="C931">
        <v>0.226411</v>
      </c>
      <c r="D931">
        <v>0.55129300000000003</v>
      </c>
      <c r="E931">
        <v>8.3033999999999997E-2</v>
      </c>
    </row>
    <row r="932" spans="1:5" x14ac:dyDescent="0.3">
      <c r="A932">
        <v>0.26776699999999998</v>
      </c>
      <c r="B932">
        <v>0.44645099999999999</v>
      </c>
      <c r="C932">
        <v>0.45901700000000001</v>
      </c>
      <c r="D932">
        <v>7.6003000000000001E-2</v>
      </c>
      <c r="E932">
        <v>0.73057099999999997</v>
      </c>
    </row>
    <row r="933" spans="1:5" x14ac:dyDescent="0.3">
      <c r="A933">
        <v>0.69566899999999998</v>
      </c>
      <c r="B933">
        <v>0.12538099999999999</v>
      </c>
      <c r="C933">
        <v>0.27777099999999999</v>
      </c>
      <c r="D933">
        <v>0.39579700000000001</v>
      </c>
      <c r="E933">
        <v>4.0915E-2</v>
      </c>
    </row>
    <row r="934" spans="1:5" x14ac:dyDescent="0.3">
      <c r="A934">
        <v>0.22367600000000001</v>
      </c>
      <c r="B934">
        <v>0.51297099999999995</v>
      </c>
      <c r="C934">
        <v>0.60913200000000001</v>
      </c>
      <c r="D934">
        <v>0.65842999999999996</v>
      </c>
      <c r="E934">
        <v>0.67726399999999998</v>
      </c>
    </row>
    <row r="935" spans="1:5" x14ac:dyDescent="0.3">
      <c r="A935">
        <v>0.74268900000000004</v>
      </c>
      <c r="B935">
        <v>0.86011800000000005</v>
      </c>
      <c r="C935">
        <v>0.41803400000000002</v>
      </c>
      <c r="D935">
        <v>0.20255699999999999</v>
      </c>
      <c r="E935">
        <v>0.243171</v>
      </c>
    </row>
    <row r="936" spans="1:5" x14ac:dyDescent="0.3">
      <c r="A936">
        <v>1.259E-2</v>
      </c>
      <c r="B936">
        <v>9.6170000000000005E-2</v>
      </c>
      <c r="C936">
        <v>0.23397499999999999</v>
      </c>
      <c r="D936">
        <v>0.26718799999999998</v>
      </c>
      <c r="E936">
        <v>0.93472999999999995</v>
      </c>
    </row>
    <row r="937" spans="1:5" x14ac:dyDescent="0.3">
      <c r="A937">
        <v>0.54365300000000005</v>
      </c>
      <c r="B937">
        <v>0.31186000000000003</v>
      </c>
      <c r="C937">
        <v>0.30987399999999998</v>
      </c>
      <c r="D937">
        <v>2.6523999999999999E-2</v>
      </c>
      <c r="E937">
        <v>0.84660100000000005</v>
      </c>
    </row>
    <row r="938" spans="1:5" x14ac:dyDescent="0.3">
      <c r="A938">
        <v>0.28165200000000001</v>
      </c>
      <c r="B938">
        <v>0.85612500000000002</v>
      </c>
      <c r="C938">
        <v>0.59883200000000003</v>
      </c>
      <c r="D938">
        <v>0.59959399999999996</v>
      </c>
      <c r="E938">
        <v>0.84456699999999996</v>
      </c>
    </row>
    <row r="939" spans="1:5" x14ac:dyDescent="0.3">
      <c r="A939">
        <v>0.196351</v>
      </c>
      <c r="B939">
        <v>7.6998999999999998E-2</v>
      </c>
      <c r="C939">
        <v>0.31568800000000002</v>
      </c>
      <c r="D939">
        <v>0.301792</v>
      </c>
      <c r="E939">
        <v>0.68946099999999999</v>
      </c>
    </row>
    <row r="940" spans="1:5" x14ac:dyDescent="0.3">
      <c r="A940">
        <v>0.89423900000000001</v>
      </c>
      <c r="B940">
        <v>0.59255899999999995</v>
      </c>
      <c r="C940">
        <v>0.49088599999999999</v>
      </c>
      <c r="D940">
        <v>0.132656</v>
      </c>
      <c r="E940">
        <v>0.50838799999999995</v>
      </c>
    </row>
    <row r="941" spans="1:5" x14ac:dyDescent="0.3">
      <c r="A941">
        <v>0.22566</v>
      </c>
      <c r="B941">
        <v>0.19572600000000001</v>
      </c>
      <c r="C941">
        <v>0.34626699999999999</v>
      </c>
      <c r="D941">
        <v>0.805315</v>
      </c>
      <c r="E941">
        <v>0.43550899999999998</v>
      </c>
    </row>
    <row r="942" spans="1:5" x14ac:dyDescent="0.3">
      <c r="A942">
        <v>3.3829999999999999E-2</v>
      </c>
      <c r="B942">
        <v>7.7238000000000001E-2</v>
      </c>
      <c r="C942">
        <v>0.86299000000000003</v>
      </c>
      <c r="D942">
        <v>0.61986600000000003</v>
      </c>
      <c r="E942">
        <v>0.92452299999999998</v>
      </c>
    </row>
    <row r="943" spans="1:5" x14ac:dyDescent="0.3">
      <c r="A943">
        <v>5.6035000000000001E-2</v>
      </c>
      <c r="B943">
        <v>0.34236499999999997</v>
      </c>
      <c r="C943">
        <v>5.9580000000000001E-2</v>
      </c>
      <c r="D943">
        <v>0.98823399999999995</v>
      </c>
      <c r="E943">
        <v>0.29811399999999999</v>
      </c>
    </row>
    <row r="944" spans="1:5" x14ac:dyDescent="0.3">
      <c r="A944">
        <v>0.16627700000000001</v>
      </c>
      <c r="B944">
        <v>0.94070100000000001</v>
      </c>
      <c r="C944">
        <v>0.810751</v>
      </c>
      <c r="D944">
        <v>0.272559</v>
      </c>
      <c r="E944">
        <v>0.76128499999999999</v>
      </c>
    </row>
    <row r="945" spans="1:5" x14ac:dyDescent="0.3">
      <c r="A945">
        <v>2.6277999999999999E-2</v>
      </c>
      <c r="B945">
        <v>0.59717799999999999</v>
      </c>
      <c r="C945">
        <v>0.71682599999999996</v>
      </c>
      <c r="D945">
        <v>0.67290799999999995</v>
      </c>
      <c r="E945">
        <v>0.340028</v>
      </c>
    </row>
    <row r="946" spans="1:5" x14ac:dyDescent="0.3">
      <c r="A946">
        <v>0.29929800000000001</v>
      </c>
      <c r="B946">
        <v>0.55386599999999997</v>
      </c>
      <c r="C946">
        <v>0.89113399999999998</v>
      </c>
      <c r="D946">
        <v>0.22228200000000001</v>
      </c>
      <c r="E946">
        <v>0.29181600000000002</v>
      </c>
    </row>
    <row r="947" spans="1:5" x14ac:dyDescent="0.3">
      <c r="A947">
        <v>0.68013599999999996</v>
      </c>
      <c r="B947">
        <v>0.71939200000000003</v>
      </c>
      <c r="C947">
        <v>0.61682999999999999</v>
      </c>
      <c r="D947">
        <v>0.471132</v>
      </c>
      <c r="E947">
        <v>0.30865300000000001</v>
      </c>
    </row>
    <row r="948" spans="1:5" x14ac:dyDescent="0.3">
      <c r="A948">
        <v>0.54853799999999997</v>
      </c>
      <c r="B948">
        <v>0.17958399999999999</v>
      </c>
      <c r="C948">
        <v>0.87222999999999995</v>
      </c>
      <c r="D948">
        <v>0.70464899999999997</v>
      </c>
      <c r="E948">
        <v>0.765656</v>
      </c>
    </row>
    <row r="949" spans="1:5" x14ac:dyDescent="0.3">
      <c r="A949">
        <v>0.42533700000000002</v>
      </c>
      <c r="B949">
        <v>0.83521900000000004</v>
      </c>
      <c r="C949">
        <v>0.94667100000000004</v>
      </c>
      <c r="D949">
        <v>0.31983800000000001</v>
      </c>
      <c r="E949">
        <v>0.146484</v>
      </c>
    </row>
    <row r="950" spans="1:5" x14ac:dyDescent="0.3">
      <c r="A950">
        <v>0.73317900000000003</v>
      </c>
      <c r="B950">
        <v>0.28715000000000002</v>
      </c>
      <c r="C950">
        <v>0.75985899999999995</v>
      </c>
      <c r="D950">
        <v>0.68811800000000001</v>
      </c>
      <c r="E950">
        <v>0.65056999999999998</v>
      </c>
    </row>
    <row r="951" spans="1:5" x14ac:dyDescent="0.3">
      <c r="A951">
        <v>0.104285</v>
      </c>
      <c r="B951">
        <v>0.32509500000000002</v>
      </c>
      <c r="C951">
        <v>1.2916E-2</v>
      </c>
      <c r="D951">
        <v>0.32080599999999998</v>
      </c>
      <c r="E951">
        <v>0.49537900000000001</v>
      </c>
    </row>
    <row r="952" spans="1:5" x14ac:dyDescent="0.3">
      <c r="A952">
        <v>0.23436999999999999</v>
      </c>
      <c r="B952">
        <v>0.22457299999999999</v>
      </c>
      <c r="C952">
        <v>9.2979999999999993E-2</v>
      </c>
      <c r="D952">
        <v>0.88702300000000001</v>
      </c>
      <c r="E952">
        <v>0.28481800000000002</v>
      </c>
    </row>
    <row r="953" spans="1:5" x14ac:dyDescent="0.3">
      <c r="A953">
        <v>0.75365599999999999</v>
      </c>
      <c r="B953">
        <v>9.2679999999999998E-2</v>
      </c>
      <c r="C953">
        <v>8.2573999999999995E-2</v>
      </c>
      <c r="D953">
        <v>0.97079400000000005</v>
      </c>
      <c r="E953">
        <v>0.88418799999999997</v>
      </c>
    </row>
    <row r="954" spans="1:5" x14ac:dyDescent="0.3">
      <c r="A954">
        <v>3.0027000000000002E-2</v>
      </c>
      <c r="B954">
        <v>0.187084</v>
      </c>
      <c r="C954">
        <v>0.47898000000000002</v>
      </c>
      <c r="D954">
        <v>0.10076</v>
      </c>
      <c r="E954">
        <v>0.23658000000000001</v>
      </c>
    </row>
    <row r="955" spans="1:5" x14ac:dyDescent="0.3">
      <c r="A955">
        <v>0.88201099999999999</v>
      </c>
      <c r="B955">
        <v>8.3158999999999997E-2</v>
      </c>
      <c r="C955">
        <v>0.76010900000000003</v>
      </c>
      <c r="D955">
        <v>0.13093199999999999</v>
      </c>
      <c r="E955">
        <v>8.3304000000000003E-2</v>
      </c>
    </row>
    <row r="956" spans="1:5" x14ac:dyDescent="0.3">
      <c r="A956">
        <v>0.79068799999999995</v>
      </c>
      <c r="B956">
        <v>5.7799000000000003E-2</v>
      </c>
      <c r="C956">
        <v>0.62892300000000001</v>
      </c>
      <c r="D956">
        <v>0.28883399999999998</v>
      </c>
      <c r="E956">
        <v>2.8431000000000001E-2</v>
      </c>
    </row>
    <row r="957" spans="1:5" x14ac:dyDescent="0.3">
      <c r="A957">
        <v>0.88714000000000004</v>
      </c>
      <c r="B957">
        <v>0.429234</v>
      </c>
      <c r="C957">
        <v>0.47911799999999999</v>
      </c>
      <c r="D957">
        <v>0.30590299999999998</v>
      </c>
      <c r="E957">
        <v>0.84135099999999996</v>
      </c>
    </row>
    <row r="958" spans="1:5" x14ac:dyDescent="0.3">
      <c r="A958">
        <v>0.19023699999999999</v>
      </c>
      <c r="B958">
        <v>0.55099399999999998</v>
      </c>
      <c r="C958">
        <v>0.26689000000000002</v>
      </c>
      <c r="D958">
        <v>0.35989900000000002</v>
      </c>
      <c r="E958">
        <v>0.58781099999999997</v>
      </c>
    </row>
    <row r="959" spans="1:5" x14ac:dyDescent="0.3">
      <c r="A959">
        <v>0.44688699999999998</v>
      </c>
      <c r="B959">
        <v>0.83338000000000001</v>
      </c>
      <c r="C959">
        <v>0.78124700000000002</v>
      </c>
      <c r="D959">
        <v>0.82501000000000002</v>
      </c>
      <c r="E959">
        <v>0.32280599999999998</v>
      </c>
    </row>
    <row r="960" spans="1:5" x14ac:dyDescent="0.3">
      <c r="A960">
        <v>0.220169</v>
      </c>
      <c r="B960">
        <v>6.3268000000000005E-2</v>
      </c>
      <c r="C960">
        <v>0.45358399999999999</v>
      </c>
      <c r="D960">
        <v>0.93917499999999998</v>
      </c>
      <c r="E960">
        <v>0.60771900000000001</v>
      </c>
    </row>
    <row r="961" spans="1:5" x14ac:dyDescent="0.3">
      <c r="A961">
        <v>0.51160799999999995</v>
      </c>
      <c r="B961">
        <v>0.60102</v>
      </c>
      <c r="C961">
        <v>0.433923</v>
      </c>
      <c r="D961">
        <v>0.82387699999999997</v>
      </c>
      <c r="E961">
        <v>0.89398900000000003</v>
      </c>
    </row>
    <row r="962" spans="1:5" x14ac:dyDescent="0.3">
      <c r="A962">
        <v>0.14547499999999999</v>
      </c>
      <c r="B962">
        <v>0.291744</v>
      </c>
      <c r="C962">
        <v>0.70306599999999997</v>
      </c>
      <c r="D962">
        <v>1.4341E-2</v>
      </c>
      <c r="E962">
        <v>0.44711800000000002</v>
      </c>
    </row>
    <row r="963" spans="1:5" x14ac:dyDescent="0.3">
      <c r="A963">
        <v>0.38549299999999997</v>
      </c>
      <c r="B963">
        <v>0.46986800000000001</v>
      </c>
      <c r="C963">
        <v>0.72307500000000002</v>
      </c>
      <c r="D963">
        <v>0.35361799999999999</v>
      </c>
      <c r="E963">
        <v>0.43513099999999999</v>
      </c>
    </row>
    <row r="964" spans="1:5" x14ac:dyDescent="0.3">
      <c r="A964">
        <v>0.16744999999999999</v>
      </c>
      <c r="B964">
        <v>8.6140000000000001E-3</v>
      </c>
      <c r="C964">
        <v>0.88786500000000002</v>
      </c>
      <c r="D964">
        <v>0.555369</v>
      </c>
      <c r="E964">
        <v>0.802118</v>
      </c>
    </row>
    <row r="965" spans="1:5" x14ac:dyDescent="0.3">
      <c r="A965">
        <v>0.98842300000000005</v>
      </c>
      <c r="B965">
        <v>0.619224</v>
      </c>
      <c r="C965">
        <v>0.96510499999999999</v>
      </c>
      <c r="D965">
        <v>0.44828800000000002</v>
      </c>
      <c r="E965">
        <v>0.38838</v>
      </c>
    </row>
    <row r="966" spans="1:5" x14ac:dyDescent="0.3">
      <c r="A966">
        <v>7.4148000000000006E-2</v>
      </c>
      <c r="B966">
        <v>0.416576</v>
      </c>
      <c r="C966">
        <v>0.81920899999999996</v>
      </c>
      <c r="D966">
        <v>0.740228</v>
      </c>
      <c r="E966">
        <v>0.883552</v>
      </c>
    </row>
    <row r="967" spans="1:5" x14ac:dyDescent="0.3">
      <c r="A967">
        <v>0.68994200000000006</v>
      </c>
      <c r="B967">
        <v>0.53351899999999997</v>
      </c>
      <c r="C967">
        <v>0.91835199999999995</v>
      </c>
      <c r="D967">
        <v>0.1124</v>
      </c>
      <c r="E967">
        <v>0.42269000000000001</v>
      </c>
    </row>
    <row r="968" spans="1:5" x14ac:dyDescent="0.3">
      <c r="A968">
        <v>0.35438799999999998</v>
      </c>
      <c r="B968">
        <v>0.63159500000000002</v>
      </c>
      <c r="C968">
        <v>0.59697199999999995</v>
      </c>
      <c r="D968">
        <v>5.4209999999999996E-3</v>
      </c>
      <c r="E968">
        <v>0.49413299999999999</v>
      </c>
    </row>
    <row r="969" spans="1:5" x14ac:dyDescent="0.3">
      <c r="A969">
        <v>0.14074</v>
      </c>
      <c r="B969">
        <v>0.99522200000000005</v>
      </c>
      <c r="C969">
        <v>4.5079999999999999E-3</v>
      </c>
      <c r="D969">
        <v>0.35414800000000002</v>
      </c>
      <c r="E969">
        <v>0.49580000000000002</v>
      </c>
    </row>
    <row r="970" spans="1:5" x14ac:dyDescent="0.3">
      <c r="A970">
        <v>0.292514</v>
      </c>
      <c r="B970">
        <v>0.652034</v>
      </c>
      <c r="C970">
        <v>0.84559399999999996</v>
      </c>
      <c r="D970">
        <v>0.57622799999999996</v>
      </c>
      <c r="E970">
        <v>0.20283899999999999</v>
      </c>
    </row>
    <row r="971" spans="1:5" x14ac:dyDescent="0.3">
      <c r="A971">
        <v>0.212144</v>
      </c>
      <c r="B971">
        <v>0.200401</v>
      </c>
      <c r="C971">
        <v>0.48612100000000003</v>
      </c>
      <c r="D971">
        <v>0.169571</v>
      </c>
      <c r="E971">
        <v>0.19012100000000001</v>
      </c>
    </row>
    <row r="972" spans="1:5" x14ac:dyDescent="0.3">
      <c r="A972">
        <v>0.118919</v>
      </c>
      <c r="B972">
        <v>0.76193699999999998</v>
      </c>
      <c r="C972">
        <v>2.4063000000000001E-2</v>
      </c>
      <c r="D972">
        <v>0.31627100000000002</v>
      </c>
      <c r="E972">
        <v>3.6683E-2</v>
      </c>
    </row>
    <row r="973" spans="1:5" x14ac:dyDescent="0.3">
      <c r="A973">
        <v>0.88385000000000002</v>
      </c>
      <c r="B973">
        <v>0.54724799999999996</v>
      </c>
      <c r="C973">
        <v>0.75102000000000002</v>
      </c>
      <c r="D973">
        <v>0.67289100000000002</v>
      </c>
      <c r="E973">
        <v>0.238319</v>
      </c>
    </row>
    <row r="974" spans="1:5" x14ac:dyDescent="0.3">
      <c r="A974">
        <v>0.98556100000000002</v>
      </c>
      <c r="B974">
        <v>0.182922</v>
      </c>
      <c r="C974">
        <v>0.79768300000000003</v>
      </c>
      <c r="D974">
        <v>2.8747000000000002E-2</v>
      </c>
      <c r="E974">
        <v>0.37393199999999999</v>
      </c>
    </row>
    <row r="975" spans="1:5" x14ac:dyDescent="0.3">
      <c r="A975">
        <v>0.43985099999999999</v>
      </c>
      <c r="B975">
        <v>0.66996800000000001</v>
      </c>
      <c r="C975">
        <v>0.39512199999999997</v>
      </c>
      <c r="D975">
        <v>0.27308100000000002</v>
      </c>
      <c r="E975">
        <v>0.73874399999999996</v>
      </c>
    </row>
    <row r="976" spans="1:5" x14ac:dyDescent="0.3">
      <c r="A976">
        <v>0.98177700000000001</v>
      </c>
      <c r="B976">
        <v>0.81476099999999996</v>
      </c>
      <c r="C976">
        <v>0.284414</v>
      </c>
      <c r="D976">
        <v>0.95383200000000001</v>
      </c>
      <c r="E976">
        <v>0.50661599999999996</v>
      </c>
    </row>
    <row r="977" spans="1:5" x14ac:dyDescent="0.3">
      <c r="A977">
        <v>0.263127</v>
      </c>
      <c r="B977">
        <v>0.241975</v>
      </c>
      <c r="C977">
        <v>0.103384</v>
      </c>
      <c r="D977">
        <v>8.8059999999999996E-3</v>
      </c>
      <c r="E977">
        <v>0.931728</v>
      </c>
    </row>
    <row r="978" spans="1:5" x14ac:dyDescent="0.3">
      <c r="A978">
        <v>0.27352500000000002</v>
      </c>
      <c r="B978">
        <v>0.63376399999999999</v>
      </c>
      <c r="C978">
        <v>4.8691999999999999E-2</v>
      </c>
      <c r="D978">
        <v>8.9455000000000007E-2</v>
      </c>
      <c r="E978">
        <v>0.90353700000000003</v>
      </c>
    </row>
    <row r="979" spans="1:5" x14ac:dyDescent="0.3">
      <c r="A979">
        <v>0.32978499999999999</v>
      </c>
      <c r="B979">
        <v>0.32386100000000001</v>
      </c>
      <c r="C979">
        <v>0.82063299999999995</v>
      </c>
      <c r="D979">
        <v>7.1983000000000005E-2</v>
      </c>
      <c r="E979">
        <v>0.26003700000000002</v>
      </c>
    </row>
    <row r="980" spans="1:5" x14ac:dyDescent="0.3">
      <c r="A980">
        <v>0.863757</v>
      </c>
      <c r="B980">
        <v>0.42089199999999999</v>
      </c>
      <c r="C980">
        <v>0.47345500000000001</v>
      </c>
      <c r="D980">
        <v>0.71954200000000001</v>
      </c>
      <c r="E980">
        <v>0.97842399999999996</v>
      </c>
    </row>
    <row r="981" spans="1:5" x14ac:dyDescent="0.3">
      <c r="A981">
        <v>0.99273100000000003</v>
      </c>
      <c r="B981">
        <v>0.26694400000000001</v>
      </c>
      <c r="C981">
        <v>0.72057599999999999</v>
      </c>
      <c r="D981">
        <v>0.67056400000000005</v>
      </c>
      <c r="E981">
        <v>0.99869399999999997</v>
      </c>
    </row>
    <row r="982" spans="1:5" x14ac:dyDescent="0.3">
      <c r="A982">
        <v>0.52815599999999996</v>
      </c>
      <c r="B982">
        <v>0.61294300000000002</v>
      </c>
      <c r="C982">
        <v>0.90688299999999999</v>
      </c>
      <c r="D982">
        <v>6.7470000000000002E-2</v>
      </c>
      <c r="E982">
        <v>0.15576200000000001</v>
      </c>
    </row>
    <row r="983" spans="1:5" x14ac:dyDescent="0.3">
      <c r="A983">
        <v>0.70984400000000003</v>
      </c>
      <c r="B983">
        <v>0.37158099999999999</v>
      </c>
      <c r="C983">
        <v>0.62966200000000005</v>
      </c>
      <c r="D983">
        <v>0.51282799999999995</v>
      </c>
      <c r="E983">
        <v>6.8811999999999998E-2</v>
      </c>
    </row>
    <row r="984" spans="1:5" x14ac:dyDescent="0.3">
      <c r="A984">
        <v>0.91874199999999995</v>
      </c>
      <c r="B984">
        <v>0.369093</v>
      </c>
      <c r="C984">
        <v>0.84768299999999996</v>
      </c>
      <c r="D984">
        <v>0.79916900000000002</v>
      </c>
      <c r="E984">
        <v>0.245028</v>
      </c>
    </row>
    <row r="985" spans="1:5" x14ac:dyDescent="0.3">
      <c r="A985">
        <v>0.64159299999999997</v>
      </c>
      <c r="B985">
        <v>0.16128400000000001</v>
      </c>
      <c r="C985">
        <v>6.3191999999999998E-2</v>
      </c>
      <c r="D985">
        <v>0.25443500000000002</v>
      </c>
      <c r="E985">
        <v>2.1503000000000001E-2</v>
      </c>
    </row>
    <row r="986" spans="1:5" x14ac:dyDescent="0.3">
      <c r="A986">
        <v>0.56673600000000002</v>
      </c>
      <c r="B986">
        <v>0.138289</v>
      </c>
      <c r="C986">
        <v>0.70191499999999996</v>
      </c>
      <c r="D986">
        <v>5.568E-2</v>
      </c>
      <c r="E986">
        <v>0.78075499999999998</v>
      </c>
    </row>
    <row r="987" spans="1:5" x14ac:dyDescent="0.3">
      <c r="A987">
        <v>7.8109999999999999E-2</v>
      </c>
      <c r="B987">
        <v>4.2381000000000002E-2</v>
      </c>
      <c r="C987">
        <v>0.77744400000000002</v>
      </c>
      <c r="D987">
        <v>3.2051999999999997E-2</v>
      </c>
      <c r="E987">
        <v>0.163245</v>
      </c>
    </row>
    <row r="988" spans="1:5" x14ac:dyDescent="0.3">
      <c r="A988">
        <v>0.161186</v>
      </c>
      <c r="B988">
        <v>1.5403E-2</v>
      </c>
      <c r="C988">
        <v>0.243537</v>
      </c>
      <c r="D988">
        <v>0.164191</v>
      </c>
      <c r="E988">
        <v>7.3844999999999994E-2</v>
      </c>
    </row>
    <row r="989" spans="1:5" x14ac:dyDescent="0.3">
      <c r="A989">
        <v>0.914825</v>
      </c>
      <c r="B989">
        <v>0.84657199999999999</v>
      </c>
      <c r="C989">
        <v>0.46344800000000003</v>
      </c>
      <c r="D989">
        <v>0.35693000000000003</v>
      </c>
      <c r="E989">
        <v>0.218996</v>
      </c>
    </row>
    <row r="990" spans="1:5" x14ac:dyDescent="0.3">
      <c r="A990">
        <v>0.19206000000000001</v>
      </c>
      <c r="B990">
        <v>3.0397E-2</v>
      </c>
      <c r="C990">
        <v>0.86493299999999995</v>
      </c>
      <c r="D990">
        <v>0.52920100000000003</v>
      </c>
      <c r="E990">
        <v>0.74987700000000002</v>
      </c>
    </row>
    <row r="991" spans="1:5" x14ac:dyDescent="0.3">
      <c r="A991">
        <v>0.93857699999999999</v>
      </c>
      <c r="B991">
        <v>0.58942000000000005</v>
      </c>
      <c r="C991">
        <v>0.73653900000000005</v>
      </c>
      <c r="D991">
        <v>0.271123</v>
      </c>
      <c r="E991">
        <v>0.44892399999999999</v>
      </c>
    </row>
    <row r="992" spans="1:5" x14ac:dyDescent="0.3">
      <c r="A992">
        <v>0.49608799999999997</v>
      </c>
      <c r="B992">
        <v>0.83550199999999997</v>
      </c>
      <c r="C992">
        <v>0.87621400000000005</v>
      </c>
      <c r="D992">
        <v>0.74274700000000005</v>
      </c>
      <c r="E992">
        <v>0.84498099999999998</v>
      </c>
    </row>
    <row r="993" spans="1:5" x14ac:dyDescent="0.3">
      <c r="A993">
        <v>0.89283800000000002</v>
      </c>
      <c r="B993">
        <v>0.88812599999999997</v>
      </c>
      <c r="C993">
        <v>0.53735500000000003</v>
      </c>
      <c r="D993">
        <v>0.58926500000000004</v>
      </c>
      <c r="E993">
        <v>0.790354</v>
      </c>
    </row>
    <row r="994" spans="1:5" x14ac:dyDescent="0.3">
      <c r="A994">
        <v>0.57499800000000001</v>
      </c>
      <c r="B994">
        <v>0.21432799999999999</v>
      </c>
      <c r="C994">
        <v>7.8142000000000003E-2</v>
      </c>
      <c r="D994">
        <v>0.91993999999999998</v>
      </c>
      <c r="E994">
        <v>0.74953700000000001</v>
      </c>
    </row>
    <row r="995" spans="1:5" x14ac:dyDescent="0.3">
      <c r="A995">
        <v>0.58777000000000001</v>
      </c>
      <c r="B995">
        <v>0.64847699999999997</v>
      </c>
      <c r="C995">
        <v>0.61185800000000001</v>
      </c>
      <c r="D995">
        <v>0.67120100000000005</v>
      </c>
      <c r="E995">
        <v>0.239811</v>
      </c>
    </row>
    <row r="996" spans="1:5" x14ac:dyDescent="0.3">
      <c r="A996">
        <v>0.57705099999999998</v>
      </c>
      <c r="B996">
        <v>0.381494</v>
      </c>
      <c r="C996">
        <v>0.94107499999999999</v>
      </c>
      <c r="D996">
        <v>0.41289999999999999</v>
      </c>
      <c r="E996">
        <v>0.46322999999999998</v>
      </c>
    </row>
    <row r="997" spans="1:5" x14ac:dyDescent="0.3">
      <c r="A997">
        <v>0.621278</v>
      </c>
      <c r="B997">
        <v>1.3871E-2</v>
      </c>
      <c r="C997">
        <v>0.31313400000000002</v>
      </c>
      <c r="D997">
        <v>0.91078499999999996</v>
      </c>
      <c r="E997">
        <v>6.0689E-2</v>
      </c>
    </row>
    <row r="998" spans="1:5" x14ac:dyDescent="0.3">
      <c r="A998">
        <v>0.84903099999999998</v>
      </c>
      <c r="B998">
        <v>0.56377200000000005</v>
      </c>
      <c r="C998">
        <v>0.92172399999999999</v>
      </c>
      <c r="D998">
        <v>0.53537299999999999</v>
      </c>
      <c r="E998">
        <v>0.72349200000000002</v>
      </c>
    </row>
    <row r="999" spans="1:5" x14ac:dyDescent="0.3">
      <c r="A999">
        <v>0.81709900000000002</v>
      </c>
      <c r="B999">
        <v>0.321691</v>
      </c>
      <c r="C999">
        <v>8.9551000000000006E-2</v>
      </c>
      <c r="D999">
        <v>0.81319799999999998</v>
      </c>
      <c r="E999">
        <v>0.12411899999999999</v>
      </c>
    </row>
    <row r="1000" spans="1:5" x14ac:dyDescent="0.3">
      <c r="A1000">
        <v>0.21674399999999999</v>
      </c>
      <c r="B1000">
        <v>0.346549</v>
      </c>
      <c r="C1000">
        <v>0.83793499999999999</v>
      </c>
      <c r="D1000">
        <v>0.75172300000000003</v>
      </c>
      <c r="E1000">
        <v>0.42027700000000001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CwAewAiAHAAYQB0AGgAIgA6ACIALwBwAHIAbwBqAGUAYwB0AHMALwBMACIALAAiAHQAZQB4AHQAIgA6ACIALwAqACAAIABWAEUAUgBUAEUAWAA0ADIAIABMAEEATQBCAEQAQQAgAEwASQBCAFIAQQBSAFkAXABuAFQAaABlACAAZgB1AG4AYwB0AGkAbwBuAHMAIABpAG4AYwBsAHUAZABlAGQAIABoAGUAcgBlACAAYQByAGUAIABmAHUAbABsAHkAIABkAG8AYwB1AG0AZQBuAHQAZQBkACAAYQB0ACAAdABoAGUAIABmAG8AbABsAG8AdwBpAG4AZwAgAHMAaQB0AGUAOgBcAG4AaAB0AHQAcABzADoALwAvAHcAdwB3AC4AdgBlAHIAdABlAHgANAAyAC4AYwBvAG0ALwBsAGEAbQBiAGQAYQAvAFwAbgBcAG4ASQBmACAAaQBtAHAAbwByAHQAaQBuAGcAIAB0AGgAaQBzACAARwBpAHMAdAAgAGkAbgB0AG8AIABhACAAcwBlAHAAYQByAGEAdABlACAAbQBvAGQAdQBsAGUAIAB2AGkAYQAgAHQAaABlACAARQB4AGMAZQBsACAATABhAGIAcwAgAGEAZABkAC0AaQBuACwAIABcAG4AdABoAGUAIABuAGEAbQBlACAAbwBmACAAdABoAGUAIABtAG8AZAB1AGwAZQAgACgAcwB1AGMAaAAgAGEAcwAgAFwAIgBWAEwATABcACIAKQAgAGkAcwAgAGEAZABkAGUAZAAgAHQAbwAgAHQAaABlACAAYgBlAGcAaQBuAG4AaQBuAGcAIABvAGYAIAB0AGgAZQAgAGYAdQBuAGMAdABpAG8AbgBcAG4AbgBhAG0AZQBzACAAaQBuACAAdABoAGUAIABOAGEAbQBlACAATQBhAG4AYQBnAGUAcgAuACAARgBvAHIAIABlAHgAYQBtAHAAbABlACwAIABSAEUAUwBDAEEATABFACAAdwBvAHUAbABkACAAYgBlAGMAbwBtAGUAIABWAEwATAAuAFIARQBTAEMAQQBMAEUAXABuAFwAbgBIAGUAcgBlACAAYQByAGUAIABhACAAZgBlAHcAIABlAHgAYQBtAHAAbABlAHMAIABvAGYAIABtAG8AZAB1AGwAZQAgAG4AYQBtAGUAcwAgAHkAbwB1ACAAYwBvAHUAbABkACAAdQBzAGUAOgAgAEwALAAgAFYATABMACwAIABMAEkAQgAsACAATABMACAAXABuACoALwBcAG4AXABuAC8AKgBcAG4ATQBJAFQAIABMAGkAYwBlAG4AcwBlAFwAbgBcAG4AQwBvAHAAeQByAGkAZwBoAHQAIAAoAGMAKQAgAFYAZQByAHQAZQB4ADQAMgAgAEwATABDACwAIABoAHQAdABwAHMAOgAvAC8AdwB3AHcALgB2AGUAcgB0AGUAeAA0ADIALgBjAG8AbQAvAFwAbgBcAG4AUABlAHIAbQBpAHMAcwBpAG8AbgAgAGkAcwAgAGgAZQByAGUAYgB5ACAAZwByAGEAbgB0AGUAZAAsACAAZgByAGUAZQAgAG8AZgAgAGMAaABhAHIAZwBlACwAIAB0AG8AIABhAG4AeQAgAHAAZQByAHMAbwBuACAAbwBiAHQAYQBpAG4AaQBuAGcAIABhACAAYwBvAHAAeQBcAG4AbwBmACAAdABoAGkAcwAgAHMAbwBmAHQAdwBhAHIAZQAgAGEAbgBkACAAYQBzAHMAbwBjAGkAYQB0AGUAZAAgAGQAbwBjAHUAbQBlAG4AdABhAHQAaQBvAG4AIABmAGkAbABlAHMAIAAoAHQAaABlACAAXAAiAFMAbwBmAHQAdwBhAHIAZQBcACIAKQAsACAAdABvACAAZABlAGEAbABcAG4AaQBuACAAdABoAGUAIABTAG8AZgB0AHcAYQByAGUAIAB3AGkAdABoAG8AdQB0ACAAcgBlAHMAdAByAGkAYwB0AGkAbwBuACwAIABpAG4AYwBsAHUAZABpAG4AZwAgAHcAaQB0AGgAbwB1AHQAIABsAGkAbQBpAHQAYQB0AGkAbwBuACAAdABoAGUAIAByAGkAZwBoAHQAcwBcAG4AdABvACAAdQBzAGUALAAgAGMAbwBwAHkALAAgAG0AbwBkAGkAZgB5ACwAIABtAGUAcgBnAGUALAAgAHAAdQBiAGwAaQBzAGgALAAgAGQAaQBzAHQAcgBpAGIAdQB0AGUALAAgAHMAdQBiAGwAaQBjAGUAbgBzAGUALAAgAGEAbgBkAC8AbwByACAAcwBlAGwAbABcAG4AYwBvAHAAaQBlAHMAIABvAGYAIAB0AGgAZQAgAFMAbwBmAHQAdwBhAHIAZQAsACAAYQBuAGQAIAB0AG8AIABwAGUAcgBtAGkAdAAgAHAAZQByAHMAbwBuAHMAIAB0AG8AIAB3AGgAbwBtACAAdABoAGUAIABTAG8AZgB0AHcAYQByAGUAIABpAHMAXABuAGYAdQByAG4AaQBzAGgAZQBkACAAdABvACAAZABvACAAcwBvACwAIABzAHUAYgBqAGUAYwB0ACAAdABvACAAdABoAGUAIABmAG8AbABsAG8AdwBpAG4AZwAgAGMAbwBuAGQAaQB0AGkAbwBuAHMAOgBcAG4AXABuAFQAaABlACAAYQBiAG8AdgBlACAAYwBvAHAAeQByAGkAZwBoAHQAIABuAG8AdABpAGMAZQAgAGEAbgBkACAAdABoAGkAcwAgAHAAZQByAG0AaQBzAHMAaQBvAG4AIABuAG8AdABpAGMAZQAgAHMAaABhAGwAbAAgAGIAZQAgAGkAbgBjAGwAdQBkAGUAZAAgAGkAbgAgAGEAbABsAFwAbgBjAG8AcABpAGUAcwAgAG8AcgAgAHMAdQBiAHMAdABhAG4AdABpAGEAbAAgAHAAbwByAHQAaQBvAG4AcwAgAG8AZgAgAHQAaABlACAAUwBvAGYAdAB3AGEAcgBlAC4AXABuAFwAbgBUAEgARQAgAFMATwBGAFQAVwBBAFIARQAgAEkAUwAgAFAAUgBPAFYASQBEAEUARAAgAFwAIgBBAFMAIABJAFMAXAAiACwAIABXAEkAVABIAE8AVQBUACAAVwBBAFIAUgBBAE4AVABZACAATwBGACAAQQBOAFkAIABLAEkATgBEACwAIABFAFgAUABSAEUAUwBTACAATwBSAFwAbgBJAE0AUABMAEkARQBEACwAIABJAE4AQwBMAFUARABJAE4ARwAgAEIAVQBUACAATgBPAFQAIABMAEkATQBJAFQARQBEACAAVABPACAAVABIAEUAIABXAEEAUgBSAEEATgBUAEkARQBTACAATwBGACAATQBFAFIAQwBIAEEATgBUAEEAQgBJAEwASQBUAFkALABcAG4ARgBJAFQATgBFAFMAUwAgAEYATwBSACAAQQAgAFAAQQBSAFQASQBDAFUATABBAFIAIABQAFUAUgBQAE8AUwBFACAAQQBOAEQAIABOAE8ATgBJAE4ARgBSAEkATgBHAEUATQBFAE4AVAAuACAASQBOACAATgBPACAARQBWAEUATgBUACAAUwBIAEEATABMACAAVABIAEUAXABuAEEAVQBUAEgATwBSAFMAIABPAFIAIABDAE8AUABZAFIASQBHAEgAVAAgAEgATwBMAEQARQBSAFMAIABCAEUAIABMAEkAQQBCAEwARQAgAEYATwBSACAAQQBOAFkAIABDAEwAQQBJAE0ALAAgAEQAQQBNAEEARwBFAFMAIABPAFIAIABPAFQASABFAFIAXABuAEwASQBBAEIASQBMAEkAVABZACwAIABXAEgARQBUAEgARQBSACAASQBOACAAQQBOACAAQQBDAFQASQBPAE4AIABPAEYAIABDAE8ATgBUAFIAQQBDAFQALAAgAFQATwBSAFQAIABPAFIAIABPAFQASABFAFIAVwBJAFMARQAsACAAQQBSAEkAUwBJAE4ARwAgAEYAUgBPAE0ALABcAG4ATwBVAFQAIABPAEYAIABPAFIAIABJAE4AIABDAE8ATgBOAEUAQwBUAEkATwBOACAAVwBJAFQASAAgAFQASABFACAAUwBPAEYAVABXAEEAUgBFACAATwBSACAAVABIAEUAIABVAFMARQAgAE8AUgAgAE8AVABIAEUAUgAgAEQARQBBAEwASQBOAEcAUwAgAEkATgAgAFQASABFAFwAbgBTAE8ARgBUAFcAQQBSAEUALgBcAG4AKgAvAFwAbgBcAG4ALwAqACoAXABuACoAIABSAGUAdAB1AHIAbgAgAGEAbABsACAAdABoAGUAIABjAG8AbQBiAGkAbgBhAHQAaQBvAG4AcwAgAG8AZgAgACgATgAgAEMAaABvAG8AcwBlACAASwApACAAZgByAG8AbQAgAGEAbgAgAE4AeAAxACAAYQByAHIAYQB5AFwAbgAqAC8AXABuAEMATwBNAEIASQBOAFIAIAA9ACAATABBAE0AQgBEAEEAKABhAHIAcgBhAHkALABrACwAXABuAEwARQBUACgAZABvAGMALABcACIAaAB0AHQAcABzADoALwAvAHcAdwB3AC4AdgBlAHIAdABlAHgANAAyAC4AYwBvAG0ALwBsAGEAbQBiAGQAYQAvAGMAbwBtAGIAaQBuAHIALgBoAHQAbQBsAFwAIgAsAFwAbgAgACAAIAAgAGEAcgByAGEAeQAsAEkARgAoAEEATgBEACgAQwBPAEwAVQBNAE4AUwAoAGEAcgByAGEAeQApAD4AMQAsAFIATwBXAFMAKABhAHIAcgBhAHkAKQA9ADEAKQAsAFQAUgBBAE4AUwBQAE8AUwBFACgAYQByAHIAYQB5ACkALABhAHIAcgBhAHkAKQAsAFwAbgAgACAAIAAgAGMAbwBsAHMALABDAE8ATABVAE0ATgBTACgAYQByAHIAYQB5ACkALABcAG4AIAAgACAAIABuACwAUgBPAFcAUwAoAGEAcgByAGEAeQApACwAXABuACAAIAAgACAASQBGACgAYwBvAGwAcwA+ADEALABcACIARQByAHIAbwByADoAIABBAHIAcgBhAHkAIABzAGkAegBlACAAbQB1AHMAdAAgAGIAZQAgAG4AIAB4ACAAMQBcACIALABcAG4AIAAgACAAIABJAEYAKABuADwAMwAsAFwAIgBFAHIAcgBvAHIAOgAgAG4AIABtAHUAcwB0ACAAYgBlACAAPgA9ACAAMwBcACIALABcAG4AIAAgACAAIABJAEYAKABrAD4AbgAsAFwAIgBFAHIAcgBvAHIAOgAgAGsAIABtAHUAcwB0ACAAYgBlACAAPAAgAFIAbwB3AHMAXAAiACwAXABuACAAIAAgACAATABFAFQAKABcAG4AIAAgACAAIABtACwAQwBPAE0AQgBJAE4AKABuACwAawApACwAXABuACAAIAAgACAAbQBzACwAUwBFAFEAVQBFAE4AQwBFACgAbQApACwAXABuACAAIAAgACAAbQB4ACwAUwBFAFEAVQBFAE4AQwBFACgAMQAsAGsALABuAC0AawArADEALAAxACkALABcAG4AIAAgACAAIABjAG8AbQBiAG8AcwAsAFIARQBEAFUAQwBFACgAUwBFAFEAVQBFAE4AQwBFACgAbQAsAGsALAAwACwAMAApACwAbQBzACwAXABuACAAIAAgACAATABBAE0AQgBEAEEAKABhAGMAYwAsAGkALABcAG4AIAAgACAAIAAgACAAIAAgAEkARgAoAGkAPQAxACwAUwBFAFEAVQBFAE4AQwBFACgAMQAsAGsAKQAsAFwAbgAgACAAIAAgACAAIAAgACAATABFAFQAKABwAHIAZQB2AF8AcgBvAHcALABJAE4ARABFAFgAKABhAGMAYwAsAGkALQAxACwAMAApACwAXABuACAAIAAgACAAIAAgACAAIAAgACAAIAAgAHQAZgAsAHAAcgBlAHYAXwByAG8AdwA9AG0AeAAsAFwAbgAgACAAIAAgACAAIAAgACAAIAAgACAAIABjAG8AbAAyAGkAbgBjACwASQBGAEUAUgBSAE8AUgAoAE0AQQBUAEMASAAoAFQAUgBVAEUALAB0AGYALAAwACkALABrACsAMQApAC0AMQAsAFwAbgAgACAAIAAgACAAIAAgACAAIAAgACAAIABuAGUAdwBfAHIAbwB3ACwASQBGACgAYwBvAGwAMgBpAG4AYwA9ADEALABcAG4AIAAgACAAIAAgACAAIAAgACAAIAAgACAAIAAgACAAIABTAEUAUQBVAEUATgBDAEUAKAAxACwAawAtAGMAbwBsADIAaQBuAGMAKwAxACwASQBOAEQARQBYACgAcAByAGUAdgBfAHIAbwB3ACwAMQAsAGMAbwBsADIAaQBuAGMAKQArADEAKQAsAFwAbgAgACAAIAAgACAAIAAgACAAIAAgACAAIAAgACAAIAAgAEgAUwBUAEEAQwBLACgAXABuACAAIAAgACAAIAAgACAAIAAgACAAIAAgACAAIAAgACAAIAAgACAAIABDAEgATwBPAFMARQBDAE8ATABTACgAcAByAGUAdgBfAHIAbwB3ACwAUwBFAFEAVQBFAE4AQwBFACgAMQAsAGMAbwBsADIAaQBuAGMALQAxACkAKQAsAFwAbgAgACAAIAAgACAAIAAgACAAIAAgACAAIAAgACAAIAAgACAAIAAgACAAUwBFAFEAVQBFAE4AQwBFACgAMQAsAGsALQBjAG8AbAAyAGkAbgBjACsAMQAsAEkATgBEAEUAWAAoAHAAcgBlAHYAXwByAG8AdwAsADEALABjAG8AbAAyAGkAbgBjACkAKwAxACkAXABuACAAIAAgACAAIAAgACAAIAAgACAAIAAgACAAIAAgACAAKQBcAG4AIAAgACAAIAAgACAAIAAgACAAIAAgACAAKQAsAFwAbgAgACAAIAAgACAAIAAgACAAIAAgACAAIABWAFMAVABBAEMASwAoAGEAYwBjACwAbgBlAHcAXwByAG8AdwApAFwAbgAgACAAIAAgACAAIAAgACAAKQApAFwAbgAgACAAIAAgACkAKQAsAFwAbgAgACAAIAAgAEkATgBEAEUAWAAoAGEAcgByAGEAeQAsAGMAbwBtAGIAbwBzACkAXABuACAAIAAgACAAKQApACkAKQBcAG4AKQApADsAXABuAFwAbgAvACoAKgBcAG4AKgAgAEYASQBMAFQARQBSAEIAWQBMAEkAUwBUACAALQAgAEsAZQBlAHAAIABvAHIAIABSAGUAbQBvAHYAZQAgAHIAbwB3AHMAIABpAG4AIABhAHIAcgBhAHkAIAB3AGgAbwBzAGUAIAB2AGEAbAB1AGUAIABpAG4AIABtAGEAdABjAGgAXwBjAG8AbAAgAGEAcABwAGUAYQByAHMAIABpAG4AIABsAGkAcwB0AFwAbgAqACAATABpAHMAdAAgAGQAbwBlAHMAIABuAG8AdAAgAG4AZQBlAGQAIAB0AG8AIABiAGUAIAB0AGgAZQAgAHMAYQBtAGUAIABuAHUAbQBiAGUAcgAgAG8AZgAgAHIAbwB3AHMAIABhAHMAIABhAHIAcgBhAHkALgBcAG4AKgAvAFwAbgAvACoAXABuACoAIABJAG4AcAB1AHQAcwA6AFwAbgAqACAAIAAgAGEAcgByAGEAeQAgACAAOgAgAFMAbwB1AHIAYwBlACAAdABhAGIAbABlAC8AYQByAHIAYQB5ACAAKABtANcAbgApAC4AIABBAGwAbAAgAGMAbwBsAHUAbQBuAHMAIABhAHIAZQAgAHIAZQB0AHUAcgBuAGUAZAAuACAARgBpAGwAdABlAHIAZQBkACAAYgB5ACAAYwBvAGwAdQBtAG4AIABpAG4AZABlAHgAIAAoAG0AYQB0AGMAaABfAGMAbwBsACkALgBcAG4AKgAgACAAIABsAGkAcwB0ACAAOgAgAEEAIABzAGkAbgBnAGwAZQAtAGMAbwBsAHUAbQBuACAAbwByACAAcwBpAG4AZwBsAGUALQByAG8AdwAgACgAZABvAGUAcwAgAG4AbwB0ACAAbgBlAGUAZAAgAHQAbwAgAG0AYQB0AGMAaAAgAHMAaQB6AGUAIABvAGYAIABhAHIAcgBhAHkAKQAuACAARAB1AHAAbABpAGMAYQB0AGUAcwAgAG8AawBhAHkALgBcAG4AKgAgACAAIABbAG0AYQB0AGMAaABfAGMAbwBsAF0AIAA6ACAATwBwAHQAaQBvAG4AYQBsACAAKABkAGUAZgBhAHUAbAB0AD0AMQApACAASQBuAGQAZQB4ACAAbgB1AG0AYgBlAHIAIABzAHAAZQBjAGkAZgB5AGkAbgBnACAAdwBoAGkAYwBoACAAYwBvAGwAdQBtAG4AIABvAGYAIABmAHIAbwBtAF8AYQByAHIAYQB5ACAAdABvACAAdQBzAGUAIABmAG8AcgAgAG0AYQB0AGMAaABpAG4AZwAuAFwAbgAqACAAIAAgAFsAawBlAGUAcABdACAAOgAgAE8AcAB0AGkAbwBuAGEAbAAgACgAZABlAGYAYQB1AGwAdAAgAFQAUgBVAEUAKQAgAHMAcABlAGMAaQBmAGkAZQBzACAAdwBoAGUAdABoAGUAcgAgAHQAbwAgAGsAZQBlAHAAIAAoAHQAcgB1AGUAKQAgAG8AcgAgAHIAZQBtAG8AdgBlACAAKABmAGEAbABzAGUAKQAgAHQAaABlACAAdgBhAGwAdQBlAHMAXABuACoAIAAgACAAWwBjAGEAcwBlAF8AcwBlAG4AcwBpAHQAaQB2AGUAXQAgADoAIABPAHAAdABpAG8AbgBhAGwAIAAoAGQAZQBmAGEAdQBsAHQAPQBGAEEATABTAEUAKQAgAHUAcwBlAHMAIABFAFgAQQBDAFQAIABmAG8AcgAgAGMAbwBtAHAAYQByAGkAcwBvAG4AIABpAGYAIABUAFIAVQBFAC4AXABuACoAIABPAHUAdABwAHUAdAA6AFwAbgAqACAAIAAgAFAAcgBlAHMAZQByAHYAZQBzACAAbwByAGQAZQByAC4AIABJAGYAIABuAG8AIAByAG8AdwBzACAAcgBlAG0AYQBpAG4ALAAgAHIAZQB0AHUAcgBuAHMAIABOAEEAKAApAC4AXABuACoAIABOAG8AdABlAHMAOgBcAG4AKgAgACAAIABsAGkAcwB0ACAAaQBzACAAZgBpAHIAcwB0ACAAZgBsAGEAdAB0AGUAbgBlAGQAIABmAGwAYQB0AHQAZQBuAGUAZAAgAHcAaQB0AGgAIABUAE8AQwBPAEwALgBcAG4AKgAgACAAIABCAGwAYQBuAGsAcwAgAGkAbgAgAGEAcgByAGEAeQAgAHcAaQBsAGwAIABiAGUAIAByAGUAdAB1AHIAbgBlAGQAIABhAHMAIAAwAFwAbgAqACAAIAAgAEEAbgAgAGUAcgByAG8AcgAgAGkAbgAgAHIAZQBtAG8AdgBlAF8AbABpAHMAdAAsACAAbABpAGsAZQAgAD0ATgBBACgAKQAsACAAdwBpAGwAbAAgAG0AYQB0AGMAaAAgAGEAbABsACAAZQByAHIAbwByAHMAIABpAG4AIABhAHIAcgBhAHkAXABuACoALwBcAG4ARgBJAEwAVABFAFIAQgBZAEwASQBTAFQAIAA9ACAATABBAE0AQgBEAEEAKABhAHIAcgBhAHkALAAgAGwAaQBzAHQALAAgAFsAbQBhAHQAYwBoAF8AYwBvAGwAXQAsACAAWwBrAGUAZQBwAF0ALAAgAFsAYwBhAHMAZQBfAHMAZQBuAHMAaQB0AGkAdgBlAF0ALABcAG4ATABFAFQAKABkAG8AYwAsAFwAIgBoAHQAdABwAHMAOgAvAC8AdwB3AHcALgB2AGUAcgB0AGUAeAA0ADIALgBjAG8AbQAvAGwAYQBtAGIAZABhAC8AZgBpAGwAdABlAHIALQBmAHUAbgBjAHQAaQBvAG4AcwAuAGgAdABtAGwAXAAiACwAXABuACAAIAAgACAAdgBlAHIAcwBpAG8AbgAsACAAXAAiADEALgAwAC4AMAAgADEAMAAvADIAOQAvADIAMAAyADUAXAAiACwAXABuACAAIAAgACAALwAvACAASABhAG4AZABsAGUAIABkAGUAZgBhAHUAbAB0AHMAXABuACAAIAAgACAAbABpAHMAdAAsAFQATwBDAE8ATAAoAGwAaQBzAHQAKQAsAFwAbgAgACAAIAAgAG0AYQB0AGMAaABfAGMAbwBsACwASQBGACgATwBSACgASQBTAE8ATQBJAFQAVABFAEQAKABtAGEAdABjAGgAXwBjAG8AbAApACwASQBTAEIATABBAE4ASwAoAGsAZQBlAHAAKQApACwAMQAsAG0AYQB0AGMAaABfAGMAbwBsACkALABcAG4AIAAgACAAIABrAGUAZQBwACwASQBGACgATwBSACgASQBTAE8ATQBJAFQAVABFAEQAKABrAGUAZQBwACkALABJAFMAQgBMAEEATgBLACgAawBlAGUAcAApACkALABUAFIAVQBFACwAawBlAGUAcAApACwAXABuACAAIAAgACAAYwBhAHMAZQBfAHMAZQBuAHMAaQB0AGkAdgBlACwAIABJAEYAKABJAFMATwBNAEkAVABUAEUARAAoAGMAYQBzAGUAXwBzAGUAbgBzAGkAdABpAHYAZQApACwARgBBAEwAUwBFACwAYwBhAHMAZQBfAHMAZQBuAHMAaQB0AGkAdgBlACkALABcAG4AIAAgACAAIAAvAC8AIABHAGUAdAAgAGsAZQB5ACAAYwBvAGwAdQBtAG4AIAB1AHMAZQBkACAAZgBvAHIAIABtAGEAdABjAGgAaQBuAGcAXABuACAAIAAgACAAawBlAHkAXwBjAG8AbAAsACAASQBOAEQARQBYACgAYQByAHIAYQB5ACwALABtAGEAdABjAGgAXwBjAG8AbAApACwAXABuACAAIAAgACAALwAvACAAQwBoAGUAYwBrACAAaQBmACAAYQBuACAARQByAHIAbwByACAAaQBuACAAbABpAHMAdAAgACgAbQBlAGEAbgBzACAAdABvACAAbQBhAHQAYwBoACAAZQByAHIAbwByAHMAKQBcAG4AIAAgACAAIABlAHIAcgBvAHIAXwBpAG4AXwByAGUAbQBvAHYAZQBfAGwAaQBzAHQALABJAFMATgBVAE0AQgBFAFIAKABYAE0AQQBUAEMASAAoAFQAUgBVAEUALABJAFMARQBSAFIATwBSACgAbABpAHMAdAApACkAKQAsAFwAbgAgACAAIAAgAC8ALwAgAEMAcgBlAGEAdABlACAAYQByAHIAYQB5ACAAbwBmACAAVABSAFUARQAvAEYAQQBMAFMARQAgAHMAYQBtAGUAIAAjACAAbwBmACAAcgBvAHcAcwAgAGEAcwAgAGEAcgByAGEAeQBcAG4AIAAgACAAIABtAGEAdABjAGgAXwBhAHIAcgBhAHkALAAgAEkARgAoAGMAYQBzAGUAXwBzAGUAbgBzAGkAdABpAHYAZQAsAFwAbgAgACAAIAAgACAAIAAgACAATQBBAFAAKABrAGUAeQBfAGMAbwBsACwAIABMAEEATQBCAEQAQQAoAGsALAAgAEkAUwBOAFUATQBCAEUAUgAoAE0AQQBUAEMASAAoAFQAUgBVAEUALABFAFgAQQBDAFQAKABrACwAbABpAHMAdAApACwAMAApACkAKQApACwAXABuACAAIAAgACAAIAAgACAAIABJAFMATgBVAE0AQgBFAFIAKAAgAFgATQBBAFQAQwBIACgAawBlAHkAXwBjAG8AbAAsAGwAaQBzAHQALAAwACkAIAApAFwAbgAgACAAIAAgACkALABcAG4AIAAgACAAIAAvAC8AIABQAHIAbwBjAGUAcwBzACAAZQByAHIAbwByAHMAIABhAG4AZAAgAG8AcAB0AGkAbwBuAHMAXABuACAAIAAgACAAcgBlAHMALABJAEYAKABlAHIAcgBvAHIAXwBpAG4AXwByAGUAbQBvAHYAZQBfAGwAaQBzAHQALABcAG4AIAAgACAAIAAgACAAIAAgAEYASQBMAFQARQBSACgAYQByAHIAYQB5ACwAXABuACAAIAAgACAAIAAgACAAIAAgACAAIAAgAEkARgAoAGsAZQBlAHAALABcAG4AIAAgACAAIAAgACAAIAAgACAAIAAgACAAIAAgACAAIAAoAEkAUwBFAFIAUgBPAFIAKABhAHIAcgBhAHkAKQArAG0AYQB0AGMAaABfAGEAcgByAGEAeQApAD4AMAAsAFwAbgAgACAAIAAgACAAIAAgACAAIAAgACAAIAAgACAAIAAgAE4ATwBUACgAKABJAFMARQBSAFIATwBSACgAYQByAHIAYQB5ACkAKwBtAGEAdABjAGgAXwBhAHIAcgBhAHkAKQA+ADAAKQBcAG4AIAAgACAAIAAgACAAIAAgACAAIAAgACAAKQAsAE4AQQAoACkAXABuACAAIAAgACAAIAAgACAAIAApACwAXABuACAAIAAgACAAIAAgACAAIABGAEkATABUAEUAUgAoAGEAcgByAGEAeQAsAEkARgAoAGsAZQBlAHAALABtAGEAdABjAGgAXwBhAHIAcgBhAHkALABOAE8AVAAoAG0AYQB0AGMAaABfAGEAcgByAGEAeQApACkALABOAEEAKAApACkAXABuACAAIAAgACAAKQAsAFwAbgAgACAAIAAgAHIAZQBzAFwAbgApACkAOwBcAG4AXABuAC8AKgAqAFwAbgAqACAAUwBoAHUAZgBmAGwAZQAgAFIAbwB3AHMAIAAoAGQAaQBtAD0AMQAsACAAZABlAGYAYQB1AGwAdAApACAAbwByACAAQwBvAGwAdQBtAG4AcwAgACgAZABpAG0APQAyACkAXABuACoALwBcAG4AcwBoAHUAZgBmAGwAZQBBAHIAcgBhAHkAIAA9ACAATABBAE0AQgBEAEEAKABhAHIAcgBhAHkALABbAGQAaQBtAGUAbgBzAGkAbwBuAF0ALABcAG4ATABFAFQAKABkAG8AYwAsAFwAIgBoAHQAdABwAHMAOgAvAC8AdwB3AHcALgB2AGUAcgB0AGUAeAA0ADIALgBjAG8AbQAvAGwAYQBtAGIAZABhAC8AYwBhAG4AZABpAGQAYQB0AGUAcwAuAGgAdABtAGwAXAAiACwAXABuACAAIAAgACAAdgBlAHIAcwBpAG8AbgAsAFwAIgBCAGUAdABhAFwAIgAsAFwAbgAgACAAIAAgAGQAaQBtACwASQBGACgASQBTAE8ATQBJAFQAVABFAEQAKABkAGkAbQBlAG4AcwBpAG8AbgApACwAMQAsAGQAaQBtAGUAbgBzAGkAbwBuACkALABcAG4AIAAgACAAIABhAHIAcgBhAHkALABJAEYAKABkAGkAbQA9ADEALABhAHIAcgBhAHkALABUAFIAQQBOAFMAUABPAFMARQAoAGEAcgByAGEAeQApACkALABcAG4AIAAgACAAIAByAGEAbgBkACwAUgBBAE4ARABBAFIAUgBBAFkAKABSAE8AVwBTACgAYQByAHIAYQB5ACkALAAxACkALABcAG4AIAAgACAAIABzAGgAdQBmAGYAbABlAGQALABEAFIATwBQACgAUwBPAFIAVAAoAEgAUwBUAEEAQwBLACgAcgBhAG4AZAAsAGEAcgByAGEAeQApACkALAAwACwAMQApACwAXABuACAAIAAgACAASQBGACgAZABpAG0APQAxACwAcwBoAHUAZgBmAGwAZQBkACwAVABSAEEATgBTAFAATwBTAEUAKABzAGgAdQBmAGYAbABlAGQAKQApAFwAbgApACkAOwBcAG4AXABuAC8AKgAqAFwAbgAqACAASQBuAHAAdQB0AHMAOgBcAG4AKgAgACAAIAB0AGUAYQBtAHMAIAA6ACAAYQByAHIAYQB5ACAAYwBvAG4AcwBpAHMAdABpAG4AZwAgAG8AZgAgACcAdABlAGEAbQAgAG4AdQBtAGIAZQByACcALAAnAHAAbABhAHkAZQByACAAMQAnACwAJwBwAGwAYQB5AGUAcgAgADIAJwAuACAAQQBuAHkAIABhAGQAZABpAHQAaQBvAG4AYQBsAFwAbgAqACAAIAAgACAAIAAgACAAIAAgACAAIABjAG8AbAB1AG0AbgBzACAAYQByAGUAIABpAGcAbgBvAHIAZQBkAC4AIABPAG4AbAB5ACAAdABoAGUAIABmAGkAcgBzAHQAIAAzACAAYwBvAGwAdQBtAG4AcwAgAGEAcgBlACAAdQBzAGUAZAAuAFwAbgAqAC8AXABuAEMAcgBlAGEAdABlAE0AYQB0AGMAaAB1AHAAcwAgAD0AIABMAEEATQBCAEQAQQAoAHQAZQBhAG0AcwAsAFwAbgBMAEUAVAAoAFwAbgAgACAAIAAgAHQAZQBhAG0AcwAsAFQAQQBLAEUAKAB0AGUAYQBtAHMALAAsADMAKQAsAFwAbgAgACAAIAAgAGcAYQBtAGUAcwBlAHEALABTAEUAUQBVAEUATgBDAEUAKABSAE8AVQBOAEQAVQBQACgAUgBPAFcAUwAoAHQAZQBhAG0AcwApAC8AMgAsADAAKQApACwAXABuACAAIAAgACAAcgBlAGQALABSAEUARABVAEMARQAoAFwAIgBcACIALABnAGEAbQBlAHMAZQBxACwATABBAE0AQgBEAEEAKABhAGMAYwAsAGkALABcAG4AIAAgACAAIAAgACAAIAAgAEwARQBUACgAXABuACAAIAAgACAAIAAgACAAIAAgACAAIAAgAHAAcgBlAHYAXwB0AGUAYQBtAHMALAAgAFYAUwBUAEEAQwBLACgASQBOAEQARQBYACgAYQBjAGMALAAsADIAKQAsAEkATgBEAEUAWAAoAGEAYwBjACwALAA1ACkAKQAsAFwAbgAgACAAIAAgACAAIAAgACAAIAAgACAAIAB0AGUAYQBtAF8AMQAsAEkARgAoAGkAPQAxACwAXABuACAAIAAgACAAIAAgACAAIAAgACAAIAAgACAAIAAgACAAVABBAEsARQAoAHQAZQBhAG0AcwAsADEAKQAsAFwAbgAgACAAIAAgACAAIAAgACAAIAAgACAAIAAgACAAIAAgAFQAQQBLAEUAKABMAC4ARgBJAEwAVABFAFIAQgBZAEwASQBTAFQAKAB0AGUAYQBtAHMALABwAHIAZQB2AF8AdABlAGEAbQBzACwAMQAsAEYAQQBMAFMARQApACwAMQAsADMAKQBcAG4AIAAgACAAIAAgACAAIAAgACAAIAAgACAAKQAsAFwAbgAgACAAIAAgACAAIAAgACAAIAAgACAAIAB0AGUAYQBtAF8AMgAsAEwARQBUACgAXABuACAAIAAgACAAIAAgACAAIAAgACAAIAAgACAAIAAgACAAbwBwAHAAXwB0AGUAYQBtAG4AdQBtACwASQBOAEQARQBYACgAdABlAGEAbQBfADEALAAxACkALABcAG4AIAAgACAAIAAgACAAIAAgACAAIAAgACAAIAAgACAAIABvAHAAcABfAG4AYQBtAGUAXwAxACwASQBOAEQARQBYACgAdABlAGEAbQBfADEALAAyACkALABcAG4AIAAgACAAIAAgACAAIAAgACAAIAAgACAAIAAgACAAIABvAHAAcABfAG4AYQBtAGUAXwAyACwASQBOAEQARQBYACgAdABlAGEAbQBfADEALAAzACkALABcAG4AIAAgACAAIAAgACAAIAAgACAAIAAgACAAIAAgACAAIABhAHMAcwBpAGcAbgBlAGQALABJAEYAKABpAD0AMQAsAFwAbgAgACAAIAAgACAAIAAgACAAIAAgACAAIAAgACAAIAAgACAAIAAgACAAbwBwAHAAXwB0AGUAYQBtAG4AdQBtACwAXABuACAAIAAgACAAIAAgACAAIAAgACAAIAAgACAAIAAgACAAIAAgACAAIABWAFMAVABBAEMASwAoAHAAcgBlAHYAXwB0AGUAYQBtAHMALABvAHAAcABfAHQAZQBhAG0AbgB1AG0AKQBcAG4AIAAgACAAIAAgACAAIAAgACAAIAAgACAAIAAgACAAIAApACwAXABuACAAIAAgACAAIAAgACAAIAAgACAAIAAgACAAIAAgACAAYQB2AGEAaQBsAF8AdABlAGEAbQBzACwATAAuAEYASQBMAFQARQBSAEIAWQBMAEkAUwBUACgAdABlAGEAbQBzACwAYQBzAHMAaQBnAG4AZQBkACwAMQAsAEYAQQBMAFMARQApACwAXABuACAAIAAgACAAIAAgACAAIAAgACAAIAAgACAAIAAgACAAYQByAHIAXwB0AGUAYQBtAG4AdQBtACwAVABBAEsARQAoAGEAdgBhAGkAbABfAHQAZQBhAG0AcwAsACwAMQApACwAXABuACAAIAAgACAAIAAgACAAIAAgACAAIAAgACAAIAAgACAAYQByAHIAXwBuAGEAbQBlAF8AMQAsAEMASABPAE8AUwBFAEMATwBMAFMAKABhAHYAYQBpAGwAXwB0AGUAYQBtAHMALAAyACkALABcAG4AIAAgACAAIAAgACAAIAAgACAAIAAgACAAIAAgACAAIABhAHIAcgBfAG4AYQBtAGUAXwAyACwAQwBIAE8ATwBTAEUAQwBPAEwAUwAoAGEAdgBhAGkAbABfAHQAZQBhAG0AcwAsADMAKQAsAFwAbgAgACAAIAAgACAAIAAgACAAIAAgACAAIAAgACAAIAAgAGYAaQBsAHQAZQByAGUAZAAsAEYASQBMAFQARQBSACgAYQB2AGEAaQBsAF8AdABlAGEAbQBzACwAXABuACAAIAAgACAAIAAgACAAIAAgACAAIAAgACAAIAAgACAAIAAgACAAIAAoAGEAcgByAF8AdABlAGEAbQBuAHUAbQA8AD4AbwBwAHAAXwB0AGUAYQBtAG4AdQBtACkAIAAqAFwAbgAgACAAIAAgACAAIAAgACAAIAAgACAAIAAgACAAIAAgACAAIAAgACAAKABvAHAAcABfAG4AYQBtAGUAXwAxADwAPgBhAHIAcgBfAG4AYQBtAGUAXwAxACkAIAAqACAAXABuACAAIAAgACAAIAAgACAAIAAgACAAIAAgACAAIAAgACAAIAAgACAAIAAoAG8AcABwAF8AbgBhAG0AZQBfADEAPAA+AGEAcgByAF8AbgBhAG0AZQBfADIAKQAgACoAIABcAG4AIAAgACAAIAAgACAAIAAgACAAIAAgACAAIAAgACAAIAAgACAAIAAgACgAbwBwAHAAXwBuAGEAbQBlAF8AMgA8AD4AYQByAHIAXwBuAGEAbQBlAF8AMQApACAAKgAgAFwAbgAgACAAIAAgACAAIAAgACAAIAAgACAAIAAgACAAIAAgACAAIAAgACAAKABvAHAAcABfAG4AYQBtAGUAXwAyADwAPgBhAHIAcgBfAG4AYQBtAGUAXwAyACkAXABuACAAIAAgACAAIAAgACAAIAAgACAAIAAgACAAIAAgACAAKQAsAFwAbgAgACAAIAAgACAAIAAgACAAIAAgACAAIAAgACAAIAAgAGYAaQBuAGEAbAAsAFQAQQBLAEUAKABmAGkAbAB0AGUAcgBlAGQALAAxACwAMwApACwAXABuACAAIAAgACAAIAAgACAAIAAgACAAIAAgACAAIAAgACAAZgBpAG4AYQBsAFwAbgAgACAAIAAgACAAIAAgACAAIAAgACAAIAApACwAXABuACAAIAAgACAAIAAgACAAIAAgACAAIAAgAHIAZQBzACwASQBGACgAaQA9ADEALABcAG4AIAAgACAAIAAgACAAIAAgACAAIAAgACAAIAAgACAAIABIAFMAVABBAEMASwAoAGkALAB0AGUAYQBtAF8AMQAsAHQAZQBhAG0AXwAyACkALABcAG4AIAAgACAAIAAgACAAIAAgACAAIAAgACAAIAAgACAAIABWAFMAVABBAEMASwAoAGEAYwBjACwAXABuACAAIAAgACAAIAAgACAAIAAgACAAIAAgACAAIAAgACAAIAAgACAAIABIAFMAVABBAEMASwAoAGkALAB0AGUAYQBtAF8AMQAsAEkARgBFAFIAUgBPAFIAKAB0AGUAYQBtAF8AMgAsAFwAIgBCAFkARQBcACIAKQApAFwAbgAgACAAIAAgACAAIAAgACAAIAAgACAAIAAgACAAIAAgACkAXABuACAAIAAgACAAIAAgACAAIAAgACAAIAAgACkALABcAG4AIAAgACAAIAAgACAAIAAgACAAIAAgACAAcgBlAHMAXABuACAAIAAgACAAIAAgACAAIAApACAAXABuACAAIAAgACAAKQApACwAXABuACAAIAAgACAAcgBlAGQAXABuACkAKQA7ACIAfQBdACwAIgBwAHIAbwBqAGUAYwB0AE4AYQBtAGUAcwAiADoAWwAiAEwALgBDAE8ATQBCAEkATgBSACIALAAiAEwALgBGAEkATABUAEUAUgBCAFkATABJAFMAVAAiACwAIgBMAC4AcwBoAHUAZgBmAGwAZQBBAHIAcgBhAHkAIgAsACIATAAuAEMAcgBlAGEAdABlAE0AYQB0AGMAaAB1AHAAcwAi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AFEJSONBlob>
</file>

<file path=customXml/itemProps1.xml><?xml version="1.0" encoding="utf-8"?>
<ds:datastoreItem xmlns:ds="http://schemas.openxmlformats.org/officeDocument/2006/customXml" ds:itemID="{01DB0ABC-F00E-4CBD-96A0-B02221EA5B22}">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Players</vt:lpstr>
      <vt:lpstr>Games</vt:lpstr>
      <vt:lpstr>Matchups</vt:lpstr>
      <vt:lpstr>Help</vt:lpstr>
      <vt:lpstr>©</vt:lpstr>
      <vt:lpstr>rands</vt:lpstr>
      <vt:lpstr>_players</vt:lpstr>
      <vt:lpstr>_rands</vt:lpstr>
      <vt:lpstr>_weights</vt:lpstr>
      <vt:lpstr>Help!Print_Area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Round Robin Tournament Generator</dc:title>
  <dc:creator>Vertex42.com</dc:creator>
  <dc:description>(c) 2026 Vertex42 LLC. All Rights Reserved.</dc:description>
  <cp:lastModifiedBy>Vertex42.com</cp:lastModifiedBy>
  <cp:lastPrinted>2026-01-13T19:15:40Z</cp:lastPrinted>
  <dcterms:created xsi:type="dcterms:W3CDTF">2025-12-29T23:49:50Z</dcterms:created>
  <dcterms:modified xsi:type="dcterms:W3CDTF">2026-01-13T20:37:09Z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2026 Vertex42 LLC</vt:lpwstr>
  </property>
  <property fmtid="{D5CDD505-2E9C-101B-9397-08002B2CF9AE}" pid="3" name="Version">
    <vt:lpwstr>1.0.0</vt:lpwstr>
  </property>
  <property fmtid="{D5CDD505-2E9C-101B-9397-08002B2CF9AE}" pid="4" name="Source">
    <vt:lpwstr>https://www.vertex42.com/ExcelTemplates/round-robin.html</vt:lpwstr>
  </property>
</Properties>
</file>