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xr:revisionPtr revIDLastSave="0" documentId="13_ncr:1_{F67E575F-A824-42D2-A955-50D9B12258F4}" xr6:coauthVersionLast="45" xr6:coauthVersionMax="45" xr10:uidLastSave="{00000000-0000-0000-0000-000000000000}"/>
  <bookViews>
    <workbookView xWindow="4665" yWindow="60" windowWidth="19530" windowHeight="15555" xr2:uid="{00000000-000D-0000-FFFF-FFFF00000000}"/>
  </bookViews>
  <sheets>
    <sheet name="CashFlow" sheetId="3" r:id="rId1"/>
    <sheet name="©" sheetId="4" r:id="rId2"/>
  </sheets>
  <definedNames>
    <definedName name="_xlnm.Print_Area" localSheetId="0">CashFlow!$A$1:$P$78</definedName>
    <definedName name="valuevx">42.314159</definedName>
    <definedName name="vertex42_copyright" hidden="1">"© 2015 Vertex42 LLC"</definedName>
    <definedName name="vertex42_id" hidden="1">"monthly-cash-flow.xlsx"</definedName>
    <definedName name="vertex42_title" hidden="1">"Monthly Cash Flow Worksheet"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3" l="1"/>
  <c r="P73" i="3" l="1"/>
  <c r="D20" i="3" l="1"/>
  <c r="E20" i="3"/>
  <c r="F20" i="3"/>
  <c r="G20" i="3"/>
  <c r="H20" i="3"/>
  <c r="I20" i="3"/>
  <c r="J20" i="3"/>
  <c r="K20" i="3"/>
  <c r="L20" i="3"/>
  <c r="M20" i="3"/>
  <c r="N20" i="3"/>
  <c r="C20" i="3"/>
  <c r="O10" i="3"/>
  <c r="P10" i="3" s="1"/>
  <c r="O72" i="3"/>
  <c r="P72" i="3" s="1"/>
  <c r="O74" i="3"/>
  <c r="P74" i="3" s="1"/>
  <c r="O71" i="3"/>
  <c r="P71" i="3" s="1"/>
  <c r="O70" i="3"/>
  <c r="P70" i="3" s="1"/>
  <c r="O69" i="3"/>
  <c r="P69" i="3" s="1"/>
  <c r="O67" i="3"/>
  <c r="P67" i="3" s="1"/>
  <c r="O66" i="3"/>
  <c r="P66" i="3" s="1"/>
  <c r="O65" i="3"/>
  <c r="P65" i="3" s="1"/>
  <c r="O64" i="3"/>
  <c r="P64" i="3" s="1"/>
  <c r="O63" i="3"/>
  <c r="P63" i="3" s="1"/>
  <c r="O62" i="3"/>
  <c r="P62" i="3" s="1"/>
  <c r="O61" i="3"/>
  <c r="P61" i="3" s="1"/>
  <c r="O60" i="3"/>
  <c r="P60" i="3" s="1"/>
  <c r="O59" i="3"/>
  <c r="P59" i="3" s="1"/>
  <c r="O58" i="3"/>
  <c r="P58" i="3" s="1"/>
  <c r="O57" i="3"/>
  <c r="P57" i="3" s="1"/>
  <c r="O56" i="3"/>
  <c r="P56" i="3" s="1"/>
  <c r="O55" i="3"/>
  <c r="P55" i="3" s="1"/>
  <c r="O54" i="3"/>
  <c r="P54" i="3" s="1"/>
  <c r="O53" i="3"/>
  <c r="P53" i="3" s="1"/>
  <c r="O52" i="3"/>
  <c r="P52" i="3" s="1"/>
  <c r="O51" i="3"/>
  <c r="P51" i="3" s="1"/>
  <c r="O50" i="3"/>
  <c r="P50" i="3" s="1"/>
  <c r="O49" i="3"/>
  <c r="P49" i="3" s="1"/>
  <c r="O47" i="3"/>
  <c r="P47" i="3" s="1"/>
  <c r="O46" i="3"/>
  <c r="P46" i="3" s="1"/>
  <c r="O45" i="3"/>
  <c r="P45" i="3" s="1"/>
  <c r="O44" i="3"/>
  <c r="P44" i="3" s="1"/>
  <c r="O43" i="3"/>
  <c r="P43" i="3" s="1"/>
  <c r="O42" i="3"/>
  <c r="P42" i="3" s="1"/>
  <c r="O41" i="3"/>
  <c r="P41" i="3" s="1"/>
  <c r="O40" i="3"/>
  <c r="P40" i="3" s="1"/>
  <c r="O39" i="3"/>
  <c r="P39" i="3" s="1"/>
  <c r="O37" i="3"/>
  <c r="P37" i="3" s="1"/>
  <c r="O36" i="3"/>
  <c r="P36" i="3" s="1"/>
  <c r="O35" i="3"/>
  <c r="P35" i="3" s="1"/>
  <c r="O34" i="3"/>
  <c r="P34" i="3" s="1"/>
  <c r="O33" i="3"/>
  <c r="P33" i="3" s="1"/>
  <c r="O31" i="3"/>
  <c r="P31" i="3" s="1"/>
  <c r="O30" i="3"/>
  <c r="P30" i="3" s="1"/>
  <c r="O28" i="3"/>
  <c r="P28" i="3" s="1"/>
  <c r="O26" i="3"/>
  <c r="P26" i="3" s="1"/>
  <c r="O25" i="3"/>
  <c r="P25" i="3" s="1"/>
  <c r="O24" i="3"/>
  <c r="P24" i="3" s="1"/>
  <c r="O18" i="3"/>
  <c r="P18" i="3" s="1"/>
  <c r="O17" i="3"/>
  <c r="P17" i="3" s="1"/>
  <c r="O16" i="3"/>
  <c r="P16" i="3" s="1"/>
  <c r="O14" i="3"/>
  <c r="P14" i="3" s="1"/>
  <c r="O13" i="3"/>
  <c r="P13" i="3" s="1"/>
  <c r="O12" i="3"/>
  <c r="P12" i="3" s="1"/>
  <c r="O11" i="3"/>
  <c r="C4" i="3"/>
  <c r="P11" i="3" l="1"/>
  <c r="Q73" i="3"/>
  <c r="Q16" i="3"/>
  <c r="Q28" i="3"/>
  <c r="Q30" i="3"/>
  <c r="Q36" i="3"/>
  <c r="Q67" i="3"/>
  <c r="Q63" i="3"/>
  <c r="Q59" i="3"/>
  <c r="Q55" i="3"/>
  <c r="Q51" i="3"/>
  <c r="Q46" i="3"/>
  <c r="Q42" i="3"/>
  <c r="Q70" i="3"/>
  <c r="Q14" i="3"/>
  <c r="Q13" i="3"/>
  <c r="Q18" i="3"/>
  <c r="Q31" i="3"/>
  <c r="Q35" i="3"/>
  <c r="Q66" i="3"/>
  <c r="Q62" i="3"/>
  <c r="Q58" i="3"/>
  <c r="Q54" i="3"/>
  <c r="Q50" i="3"/>
  <c r="Q45" i="3"/>
  <c r="Q41" i="3"/>
  <c r="Q72" i="3"/>
  <c r="Q12" i="3"/>
  <c r="Q17" i="3"/>
  <c r="Q26" i="3"/>
  <c r="Q33" i="3"/>
  <c r="Q34" i="3"/>
  <c r="Q65" i="3"/>
  <c r="Q61" i="3"/>
  <c r="Q57" i="3"/>
  <c r="Q53" i="3"/>
  <c r="Q49" i="3"/>
  <c r="Q44" i="3"/>
  <c r="Q40" i="3"/>
  <c r="Q74" i="3"/>
  <c r="Q10" i="3"/>
  <c r="Q11" i="3"/>
  <c r="Q24" i="3"/>
  <c r="Q25" i="3"/>
  <c r="Q37" i="3"/>
  <c r="Q39" i="3"/>
  <c r="Q64" i="3"/>
  <c r="Q60" i="3"/>
  <c r="Q56" i="3"/>
  <c r="Q52" i="3"/>
  <c r="Q47" i="3"/>
  <c r="Q43" i="3"/>
  <c r="Q69" i="3"/>
  <c r="Q71" i="3"/>
  <c r="D3" i="3"/>
  <c r="D4" i="3" s="1"/>
  <c r="O48" i="3" l="1"/>
  <c r="D27" i="3"/>
  <c r="E27" i="3"/>
  <c r="F27" i="3"/>
  <c r="G27" i="3"/>
  <c r="H27" i="3"/>
  <c r="I27" i="3"/>
  <c r="J27" i="3"/>
  <c r="K27" i="3"/>
  <c r="L27" i="3"/>
  <c r="M27" i="3"/>
  <c r="N27" i="3"/>
  <c r="C27" i="3"/>
  <c r="O27" i="3" l="1"/>
  <c r="P27" i="3" s="1"/>
  <c r="C76" i="3"/>
  <c r="P48" i="3"/>
  <c r="Q48" i="3"/>
  <c r="Q27" i="3" l="1"/>
  <c r="E3" i="3"/>
  <c r="E4" i="3" s="1"/>
  <c r="D76" i="3"/>
  <c r="E76" i="3" l="1"/>
  <c r="F3" i="3"/>
  <c r="F4" i="3" s="1"/>
  <c r="D78" i="3"/>
  <c r="F76" i="3" l="1"/>
  <c r="G3" i="3"/>
  <c r="G4" i="3" s="1"/>
  <c r="E78" i="3"/>
  <c r="G76" i="3" l="1"/>
  <c r="H3" i="3"/>
  <c r="H4" i="3" s="1"/>
  <c r="F78" i="3"/>
  <c r="G78" i="3" l="1"/>
  <c r="H76" i="3"/>
  <c r="I3" i="3"/>
  <c r="I4" i="3" s="1"/>
  <c r="H78" i="3" l="1"/>
  <c r="I76" i="3"/>
  <c r="J3" i="3"/>
  <c r="J4" i="3" s="1"/>
  <c r="I78" i="3" l="1"/>
  <c r="J76" i="3"/>
  <c r="K3" i="3"/>
  <c r="K4" i="3" s="1"/>
  <c r="J78" i="3" l="1"/>
  <c r="K76" i="3"/>
  <c r="L3" i="3"/>
  <c r="L4" i="3" s="1"/>
  <c r="K78" i="3" l="1"/>
  <c r="L76" i="3"/>
  <c r="M3" i="3"/>
  <c r="M4" i="3" s="1"/>
  <c r="L78" i="3" l="1"/>
  <c r="M76" i="3"/>
  <c r="N3" i="3"/>
  <c r="N4" i="3" s="1"/>
  <c r="M78" i="3" l="1"/>
  <c r="N76" i="3"/>
  <c r="O76" i="3" s="1"/>
  <c r="P76" i="3" l="1"/>
  <c r="Q76" i="3"/>
  <c r="N78" i="3"/>
  <c r="C78" i="3" l="1"/>
  <c r="O78" i="3" s="1"/>
  <c r="P78" i="3" s="1"/>
  <c r="O20" i="3"/>
  <c r="P20" i="3" s="1"/>
  <c r="C6" i="3" l="1"/>
  <c r="D5" i="3" s="1"/>
  <c r="D6" i="3" s="1"/>
  <c r="E5" i="3" s="1"/>
  <c r="E6" i="3" s="1"/>
  <c r="F5" i="3" s="1"/>
  <c r="F6" i="3" s="1"/>
  <c r="G5" i="3" s="1"/>
  <c r="G6" i="3" s="1"/>
  <c r="H5" i="3" s="1"/>
  <c r="H6" i="3" s="1"/>
  <c r="I5" i="3" s="1"/>
  <c r="I6" i="3" s="1"/>
  <c r="J5" i="3" s="1"/>
  <c r="J6" i="3" s="1"/>
  <c r="K5" i="3" s="1"/>
  <c r="K6" i="3" s="1"/>
  <c r="L5" i="3" s="1"/>
  <c r="L6" i="3" s="1"/>
  <c r="M5" i="3" s="1"/>
  <c r="M6" i="3" s="1"/>
  <c r="N5" i="3" s="1"/>
  <c r="N6" i="3" s="1"/>
</calcChain>
</file>

<file path=xl/sharedStrings.xml><?xml version="1.0" encoding="utf-8"?>
<sst xmlns="http://schemas.openxmlformats.org/spreadsheetml/2006/main" count="90" uniqueCount="88">
  <si>
    <t>Clothing</t>
  </si>
  <si>
    <t>Gifts Given</t>
  </si>
  <si>
    <t>Gifts Received</t>
  </si>
  <si>
    <t>Wages &amp; Tips</t>
  </si>
  <si>
    <t>Emergency Fund</t>
  </si>
  <si>
    <t>Other Income</t>
  </si>
  <si>
    <t>Retirement Fund</t>
  </si>
  <si>
    <t>Other Savings</t>
  </si>
  <si>
    <t>Cleaning</t>
  </si>
  <si>
    <t>Child Care</t>
  </si>
  <si>
    <t>Education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</si>
  <si>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</si>
  <si>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</si>
  <si>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</si>
  <si>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INFLOWS</t>
  </si>
  <si>
    <t>OUTFLOWS</t>
  </si>
  <si>
    <t>Total INFLOWS</t>
  </si>
  <si>
    <t>Total OUTFLOWS</t>
  </si>
  <si>
    <t>Auto: Fuel</t>
  </si>
  <si>
    <t>Interest &amp; Dividends</t>
  </si>
  <si>
    <t>Start of Period</t>
  </si>
  <si>
    <t>End of Period</t>
  </si>
  <si>
    <t>Average</t>
  </si>
  <si>
    <t>Total</t>
  </si>
  <si>
    <t>Income</t>
  </si>
  <si>
    <t>Social Security Benefits</t>
  </si>
  <si>
    <t>Retirement Benefits</t>
  </si>
  <si>
    <t>Other Inflows</t>
  </si>
  <si>
    <t>Tax Returns</t>
  </si>
  <si>
    <t>Payroll / Income Deductions</t>
  </si>
  <si>
    <t>Charitable Contributions</t>
  </si>
  <si>
    <t>Business Expenses</t>
  </si>
  <si>
    <t>Other Living Expenses</t>
  </si>
  <si>
    <t>Medical</t>
  </si>
  <si>
    <t>Subscriptions and Dues</t>
  </si>
  <si>
    <t>Supplies</t>
  </si>
  <si>
    <t>Vacation and Travel</t>
  </si>
  <si>
    <t>Scholarships or Grants</t>
  </si>
  <si>
    <t>FICA / Soc.Sec. / Medicare</t>
  </si>
  <si>
    <t>Other Business Expenses</t>
  </si>
  <si>
    <t>Mortgage Payments</t>
  </si>
  <si>
    <t>Replacement Fund</t>
  </si>
  <si>
    <t>Auto: Maintenance</t>
  </si>
  <si>
    <t>Home: Maintenance</t>
  </si>
  <si>
    <t>Insurance: Auto</t>
  </si>
  <si>
    <t>Insurance: Home/Rental</t>
  </si>
  <si>
    <t>Insurance: Health</t>
  </si>
  <si>
    <t>Insurance: Life</t>
  </si>
  <si>
    <t>Postage / Shipping</t>
  </si>
  <si>
    <t>401(k) Contributions</t>
  </si>
  <si>
    <t>Debt Snowball</t>
  </si>
  <si>
    <t>NET CASH FLOW</t>
  </si>
  <si>
    <t>Car Payments</t>
  </si>
  <si>
    <t>This spreadsheet, including all worksheets and associated content is a copyrighted work under the United States and other copyright laws.</t>
  </si>
  <si>
    <t>HELP</t>
  </si>
  <si>
    <t>Monthly Cash Flow</t>
  </si>
  <si>
    <t>Debts</t>
  </si>
  <si>
    <t>Credit Card Payments</t>
  </si>
  <si>
    <t>Student Loan Payments</t>
  </si>
  <si>
    <t>Consumer Loan Payments</t>
  </si>
  <si>
    <t>Food: Groceries</t>
  </si>
  <si>
    <t>Food: Eating Out</t>
  </si>
  <si>
    <t>Monthly Cash Flow Template</t>
  </si>
  <si>
    <t>Home: Property Taxes</t>
  </si>
  <si>
    <t>Miscellaneous</t>
  </si>
  <si>
    <t>College Fund</t>
  </si>
  <si>
    <t>Deductible Expenses</t>
  </si>
  <si>
    <t>Insurance: Disability</t>
  </si>
  <si>
    <t>Utilities: Water / Trash</t>
  </si>
  <si>
    <t>Home: Rent</t>
  </si>
  <si>
    <t>Home: Furniture / Appliances</t>
  </si>
  <si>
    <t>Entertainment / Recreation</t>
  </si>
  <si>
    <t>Utilities: TV / Phone / Internet</t>
  </si>
  <si>
    <t>Utilities: Gas / Electricity</t>
  </si>
  <si>
    <t>Discretionary / Pocket Money</t>
  </si>
  <si>
    <t>Monthly</t>
  </si>
  <si>
    <t>% of Income</t>
  </si>
  <si>
    <t>Federal Tax</t>
  </si>
  <si>
    <t>State Tax</t>
  </si>
  <si>
    <t>Allocations</t>
  </si>
  <si>
    <t>Beginning Cash Balance</t>
  </si>
  <si>
    <t>Ending Cash Balance</t>
  </si>
  <si>
    <t>DATE PERIOD</t>
  </si>
  <si>
    <t>https://www.vertex42.com/ExcelTemplates/monthly-cash-flow.html</t>
  </si>
  <si>
    <t>https://www.vertex42.com/licensing/EULA_privateuse.html</t>
  </si>
  <si>
    <t>License Agreement</t>
  </si>
  <si>
    <t>Do not delete this worksheet</t>
  </si>
  <si>
    <t>© 2015 - 2019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</si>
</sst>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d"/>
    <numFmt numFmtId="165" formatCode="mmmm\ yyyy"/>
    <numFmt numFmtId="166" formatCode="m/d/yy;@"/>
    <numFmt numFmtId="167" formatCode="#,##0;[Red]\-#,##0"/>
    <numFmt numFmtId="168" formatCode="0.0%"/>
  </numFmts>
  <fonts count="26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color theme="0"/>
      <name val="Arial"/>
      <family val="2"/>
      <scheme val="minor"/>
    </font>
    <font>
      <b/>
      <sz val="18"/>
      <color indexed="60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sz val="12"/>
      <name val="Arial"/>
      <family val="2"/>
      <scheme val="minor"/>
    </font>
    <font>
      <sz val="20"/>
      <color indexed="60"/>
      <name val="Arial"/>
      <family val="2"/>
      <scheme val="minor"/>
    </font>
    <font>
      <b/>
      <sz val="10"/>
      <color theme="4"/>
      <name val="Arial"/>
      <family val="2"/>
      <scheme val="minor"/>
    </font>
    <font>
      <sz val="8"/>
      <color theme="4"/>
      <name val="Arial"/>
      <family val="2"/>
      <scheme val="minor"/>
    </font>
    <font>
      <sz val="8"/>
      <color theme="0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5" borderId="0" applyNumberFormat="0" applyBorder="0" applyAlignment="0" applyProtection="0"/>
    <xf numFmtId="0" fontId="9" fillId="6" borderId="0" applyNumberFormat="0" applyBorder="0" applyAlignment="0" applyProtection="0"/>
    <xf numFmtId="9" fontId="3" fillId="0" borderId="0" applyFont="0" applyFill="0" applyBorder="0" applyAlignment="0" applyProtection="0"/>
    <xf numFmtId="0" fontId="21" fillId="0" borderId="0"/>
  </cellStyleXfs>
  <cellXfs count="63">
    <xf numFmtId="0" fontId="0" fillId="0" borderId="0" xfId="0"/>
    <xf numFmtId="0" fontId="10" fillId="0" borderId="0" xfId="0" applyFont="1" applyFill="1" applyBorder="1" applyAlignment="1">
      <alignment vertical="center"/>
    </xf>
    <xf numFmtId="0" fontId="12" fillId="0" borderId="0" xfId="0" applyFont="1"/>
    <xf numFmtId="165" fontId="14" fillId="0" borderId="0" xfId="4" applyNumberFormat="1" applyFont="1" applyFill="1" applyBorder="1" applyAlignment="1">
      <alignment horizontal="right" vertical="center"/>
    </xf>
    <xf numFmtId="166" fontId="14" fillId="0" borderId="0" xfId="4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4" fillId="0" borderId="2" xfId="4" applyNumberFormat="1" applyFont="1" applyFill="1" applyBorder="1" applyAlignment="1">
      <alignment vertical="center"/>
    </xf>
    <xf numFmtId="164" fontId="9" fillId="3" borderId="0" xfId="3" applyNumberForma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2" fillId="0" borderId="1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14" fillId="4" borderId="0" xfId="4" applyNumberFormat="1" applyFont="1" applyBorder="1" applyAlignment="1">
      <alignment vertical="center"/>
    </xf>
    <xf numFmtId="3" fontId="14" fillId="5" borderId="0" xfId="7" applyNumberFormat="1" applyFont="1" applyAlignment="1">
      <alignment vertical="center"/>
    </xf>
    <xf numFmtId="0" fontId="14" fillId="4" borderId="0" xfId="4" applyFont="1" applyAlignment="1">
      <alignment horizontal="right" vertical="center"/>
    </xf>
    <xf numFmtId="167" fontId="12" fillId="0" borderId="2" xfId="1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2" fillId="0" borderId="2" xfId="1" applyNumberFormat="1" applyFont="1" applyFill="1" applyBorder="1" applyAlignment="1">
      <alignment vertical="center"/>
    </xf>
    <xf numFmtId="164" fontId="9" fillId="3" borderId="0" xfId="3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/>
    <xf numFmtId="0" fontId="12" fillId="2" borderId="3" xfId="0" applyFont="1" applyFill="1" applyBorder="1" applyAlignment="1">
      <alignment vertical="center"/>
    </xf>
    <xf numFmtId="167" fontId="13" fillId="2" borderId="3" xfId="0" applyNumberFormat="1" applyFont="1" applyFill="1" applyBorder="1" applyAlignment="1">
      <alignment vertical="center"/>
    </xf>
    <xf numFmtId="167" fontId="13" fillId="7" borderId="3" xfId="0" applyNumberFormat="1" applyFont="1" applyFill="1" applyBorder="1" applyAlignment="1">
      <alignment vertical="center"/>
    </xf>
    <xf numFmtId="164" fontId="9" fillId="6" borderId="0" xfId="8" applyNumberFormat="1" applyBorder="1" applyAlignment="1">
      <alignment horizontal="center" vertical="center"/>
    </xf>
    <xf numFmtId="0" fontId="4" fillId="0" borderId="0" xfId="2" applyAlignment="1" applyProtection="1">
      <alignment horizontal="center" vertical="center"/>
    </xf>
    <xf numFmtId="0" fontId="17" fillId="0" borderId="0" xfId="0" applyFont="1" applyFill="1" applyBorder="1" applyAlignment="1">
      <alignment vertical="center"/>
    </xf>
    <xf numFmtId="3" fontId="12" fillId="8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167" fontId="12" fillId="2" borderId="0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15" fillId="0" borderId="0" xfId="0" applyNumberFormat="1" applyFont="1" applyBorder="1" applyAlignment="1">
      <alignment vertical="center"/>
    </xf>
    <xf numFmtId="164" fontId="20" fillId="6" borderId="0" xfId="8" applyNumberFormat="1" applyFont="1" applyBorder="1" applyAlignment="1">
      <alignment horizontal="center" vertical="center"/>
    </xf>
    <xf numFmtId="168" fontId="11" fillId="0" borderId="0" xfId="0" applyNumberFormat="1" applyFont="1" applyAlignment="1">
      <alignment vertical="center"/>
    </xf>
    <xf numFmtId="168" fontId="11" fillId="0" borderId="0" xfId="0" applyNumberFormat="1" applyFont="1" applyBorder="1" applyAlignment="1">
      <alignment vertical="center"/>
    </xf>
    <xf numFmtId="0" fontId="11" fillId="0" borderId="0" xfId="0" applyFont="1"/>
    <xf numFmtId="168" fontId="11" fillId="9" borderId="0" xfId="9" applyNumberFormat="1" applyFont="1" applyFill="1" applyAlignment="1">
      <alignment vertical="center"/>
    </xf>
    <xf numFmtId="0" fontId="22" fillId="10" borderId="4" xfId="10" applyFont="1" applyFill="1" applyBorder="1" applyAlignment="1">
      <alignment horizontal="left" vertical="center" indent="1"/>
    </xf>
    <xf numFmtId="0" fontId="22" fillId="10" borderId="4" xfId="10" applyFont="1" applyFill="1" applyBorder="1" applyAlignment="1">
      <alignment horizontal="left" vertical="center"/>
    </xf>
    <xf numFmtId="0" fontId="23" fillId="10" borderId="4" xfId="10" applyFont="1" applyFill="1" applyBorder="1" applyAlignment="1">
      <alignment vertical="center"/>
    </xf>
    <xf numFmtId="0" fontId="21" fillId="0" borderId="0" xfId="10"/>
    <xf numFmtId="0" fontId="3" fillId="11" borderId="0" xfId="10" applyFont="1" applyFill="1"/>
    <xf numFmtId="0" fontId="5" fillId="11" borderId="0" xfId="10" applyFont="1" applyFill="1" applyAlignment="1">
      <alignment horizontal="left" wrapText="1" indent="1"/>
    </xf>
    <xf numFmtId="0" fontId="6" fillId="11" borderId="0" xfId="10" applyFont="1" applyFill="1"/>
    <xf numFmtId="0" fontId="5" fillId="11" borderId="0" xfId="10" applyFont="1" applyFill="1"/>
    <xf numFmtId="0" fontId="4" fillId="11" borderId="0" xfId="2" applyFill="1" applyAlignment="1" applyProtection="1">
      <alignment horizontal="left" wrapText="1"/>
    </xf>
    <xf numFmtId="0" fontId="5" fillId="11" borderId="0" xfId="10" applyFont="1" applyFill="1" applyAlignment="1">
      <alignment horizontal="left" wrapText="1"/>
    </xf>
    <xf numFmtId="0" fontId="7" fillId="11" borderId="0" xfId="10" applyFont="1" applyFill="1" applyAlignment="1">
      <alignment horizontal="left" wrapText="1"/>
    </xf>
    <xf numFmtId="0" fontId="8" fillId="11" borderId="0" xfId="10" applyFont="1" applyFill="1" applyAlignment="1">
      <alignment horizontal="left" wrapText="1"/>
    </xf>
    <xf numFmtId="0" fontId="5" fillId="11" borderId="0" xfId="10" applyFont="1" applyFill="1" applyAlignment="1">
      <alignment horizontal="left"/>
    </xf>
    <xf numFmtId="0" fontId="24" fillId="11" borderId="0" xfId="10" applyFont="1" applyFill="1" applyAlignment="1">
      <alignment horizontal="left" wrapText="1"/>
    </xf>
    <xf numFmtId="0" fontId="3" fillId="0" borderId="0" xfId="10" applyFont="1"/>
    <xf numFmtId="0" fontId="25" fillId="2" borderId="3" xfId="0" applyFont="1" applyFill="1" applyBorder="1" applyAlignment="1">
      <alignment horizontal="right" vertical="center"/>
    </xf>
  </cellXfs>
  <cellStyles count="11">
    <cellStyle name="20% - Accent1" xfId="4" builtinId="30"/>
    <cellStyle name="40% - Accent1" xfId="7" builtinId="31"/>
    <cellStyle name="60% - Accent1" xfId="8" builtinId="32"/>
    <cellStyle name="Accent1" xfId="3" builtinId="29"/>
    <cellStyle name="Comma" xfId="1" builtinId="3"/>
    <cellStyle name="Hyperlink" xfId="2" builtinId="8"/>
    <cellStyle name="Normal" xfId="0" builtinId="0" customBuiltin="1"/>
    <cellStyle name="Normal 2" xfId="5" xr:uid="{00000000-0005-0000-0000-000007000000}"/>
    <cellStyle name="Normal 3" xfId="10" xr:uid="{A5598BC5-3FAE-4E22-8005-F326E632807D}"/>
    <cellStyle name="Percent" xfId="9" builtinId="5"/>
    <cellStyle name="Percent 2" xfId="6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503368</xdr:colOff>
      <xdr:row>0</xdr:row>
      <xdr:rowOff>16585</xdr:rowOff>
    </xdr:from>
    <xdr:to>
      <xdr:col>15</xdr:col>
      <xdr:colOff>560144</xdr:colOff>
      <xdr:row>0</xdr:row>
      <xdr:rowOff>285526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6288" y="16585"/>
          <a:ext cx="1192156" cy="268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280096-923F-4953-A0A7-4A105B242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monthly-cash-flow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monthly-cash-flow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showGridLines="0" tabSelected="1" zoomScaleNormal="100" workbookViewId="0">
      <selection activeCell="C3" sqref="C3"/>
    </sheetView>
  </sheetViews>
  <sheetFormatPr defaultColWidth="9.140625" defaultRowHeight="12.75" x14ac:dyDescent="0.2"/>
  <cols>
    <col min="1" max="1" width="2.85546875" style="2" customWidth="1"/>
    <col min="2" max="2" width="27.140625" style="2" customWidth="1"/>
    <col min="3" max="14" width="8.140625" style="2" customWidth="1"/>
    <col min="15" max="16" width="8.42578125" style="2" customWidth="1"/>
    <col min="17" max="17" width="9.5703125" style="2" hidden="1" customWidth="1"/>
    <col min="18" max="18" width="3.28515625" style="2" customWidth="1"/>
    <col min="19" max="19" width="14.42578125" style="2" hidden="1" customWidth="1"/>
    <col min="20" max="16384" width="9.140625" style="2"/>
  </cols>
  <sheetData>
    <row r="1" spans="1:20" s="6" customFormat="1" ht="24" customHeight="1" x14ac:dyDescent="0.2">
      <c r="A1" s="31" t="s">
        <v>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s="6" customFormat="1" x14ac:dyDescent="0.2">
      <c r="P2" s="30" t="s">
        <v>54</v>
      </c>
      <c r="S2" s="38" t="s">
        <v>82</v>
      </c>
    </row>
    <row r="3" spans="1:20" s="5" customFormat="1" ht="15" x14ac:dyDescent="0.2">
      <c r="A3" s="33"/>
      <c r="B3" s="3" t="s">
        <v>20</v>
      </c>
      <c r="C3" s="7">
        <v>43466</v>
      </c>
      <c r="D3" s="4">
        <f t="shared" ref="D3:N3" si="0">C4+1</f>
        <v>43497</v>
      </c>
      <c r="E3" s="4">
        <f t="shared" si="0"/>
        <v>43525</v>
      </c>
      <c r="F3" s="4">
        <f t="shared" si="0"/>
        <v>43556</v>
      </c>
      <c r="G3" s="4">
        <f t="shared" si="0"/>
        <v>43586</v>
      </c>
      <c r="H3" s="4">
        <f t="shared" si="0"/>
        <v>43617</v>
      </c>
      <c r="I3" s="4">
        <f t="shared" si="0"/>
        <v>43647</v>
      </c>
      <c r="J3" s="4">
        <f t="shared" si="0"/>
        <v>43678</v>
      </c>
      <c r="K3" s="4">
        <f t="shared" si="0"/>
        <v>43709</v>
      </c>
      <c r="L3" s="4">
        <f t="shared" si="0"/>
        <v>43739</v>
      </c>
      <c r="M3" s="4">
        <f t="shared" si="0"/>
        <v>43770</v>
      </c>
      <c r="N3" s="4">
        <f t="shared" si="0"/>
        <v>43800</v>
      </c>
      <c r="O3" s="34"/>
      <c r="S3" s="39" t="s">
        <v>75</v>
      </c>
      <c r="T3" s="40"/>
    </row>
    <row r="4" spans="1:20" s="5" customFormat="1" ht="15" x14ac:dyDescent="0.2">
      <c r="A4" s="33"/>
      <c r="B4" s="3" t="s">
        <v>21</v>
      </c>
      <c r="C4" s="4">
        <f t="shared" ref="C4:N4" si="1">IF($S$3="Monthly",EDATE(C3,1)-1,IF($S$3="Biweekly",C3+13,C3+6))</f>
        <v>43496</v>
      </c>
      <c r="D4" s="4">
        <f t="shared" si="1"/>
        <v>43524</v>
      </c>
      <c r="E4" s="4">
        <f t="shared" si="1"/>
        <v>43555</v>
      </c>
      <c r="F4" s="4">
        <f t="shared" si="1"/>
        <v>43585</v>
      </c>
      <c r="G4" s="4">
        <f t="shared" si="1"/>
        <v>43616</v>
      </c>
      <c r="H4" s="4">
        <f t="shared" si="1"/>
        <v>43646</v>
      </c>
      <c r="I4" s="4">
        <f t="shared" si="1"/>
        <v>43677</v>
      </c>
      <c r="J4" s="4">
        <f t="shared" si="1"/>
        <v>43708</v>
      </c>
      <c r="K4" s="4">
        <f t="shared" si="1"/>
        <v>43738</v>
      </c>
      <c r="L4" s="4">
        <f t="shared" si="1"/>
        <v>43769</v>
      </c>
      <c r="M4" s="4">
        <f t="shared" si="1"/>
        <v>43799</v>
      </c>
      <c r="N4" s="4">
        <f t="shared" si="1"/>
        <v>43830</v>
      </c>
      <c r="O4" s="34"/>
    </row>
    <row r="5" spans="1:20" s="6" customFormat="1" ht="15" x14ac:dyDescent="0.2">
      <c r="A5" s="35"/>
      <c r="B5" s="36" t="s">
        <v>80</v>
      </c>
      <c r="C5" s="18">
        <v>1000</v>
      </c>
      <c r="D5" s="37">
        <f t="shared" ref="D5:N5" si="2">C6</f>
        <v>1014.8</v>
      </c>
      <c r="E5" s="37">
        <f t="shared" si="2"/>
        <v>984.59999999999991</v>
      </c>
      <c r="F5" s="37">
        <f t="shared" si="2"/>
        <v>986.39999999999986</v>
      </c>
      <c r="G5" s="37">
        <f t="shared" si="2"/>
        <v>963.19999999999982</v>
      </c>
      <c r="H5" s="37">
        <f t="shared" si="2"/>
        <v>929.99999999999977</v>
      </c>
      <c r="I5" s="37">
        <f t="shared" si="2"/>
        <v>953.79999999999973</v>
      </c>
      <c r="J5" s="37">
        <f t="shared" si="2"/>
        <v>969.59999999999968</v>
      </c>
      <c r="K5" s="37">
        <f t="shared" si="2"/>
        <v>937.39999999999964</v>
      </c>
      <c r="L5" s="37">
        <f t="shared" si="2"/>
        <v>950.19999999999959</v>
      </c>
      <c r="M5" s="37">
        <f t="shared" si="2"/>
        <v>974.99999999999955</v>
      </c>
      <c r="N5" s="37">
        <f t="shared" si="2"/>
        <v>996.7999999999995</v>
      </c>
      <c r="O5" s="34"/>
      <c r="P5" s="5"/>
    </row>
    <row r="6" spans="1:20" s="6" customFormat="1" ht="15" x14ac:dyDescent="0.2">
      <c r="A6" s="35"/>
      <c r="B6" s="36" t="s">
        <v>81</v>
      </c>
      <c r="C6" s="37">
        <f t="shared" ref="C6:N6" si="3">C5+C78</f>
        <v>1014.8</v>
      </c>
      <c r="D6" s="37">
        <f t="shared" si="3"/>
        <v>984.59999999999991</v>
      </c>
      <c r="E6" s="37">
        <f t="shared" si="3"/>
        <v>986.39999999999986</v>
      </c>
      <c r="F6" s="37">
        <f t="shared" si="3"/>
        <v>963.19999999999982</v>
      </c>
      <c r="G6" s="37">
        <f t="shared" si="3"/>
        <v>929.99999999999977</v>
      </c>
      <c r="H6" s="37">
        <f t="shared" si="3"/>
        <v>953.79999999999973</v>
      </c>
      <c r="I6" s="37">
        <f t="shared" si="3"/>
        <v>969.59999999999968</v>
      </c>
      <c r="J6" s="37">
        <f t="shared" si="3"/>
        <v>937.39999999999964</v>
      </c>
      <c r="K6" s="37">
        <f t="shared" si="3"/>
        <v>950.19999999999959</v>
      </c>
      <c r="L6" s="37">
        <f t="shared" si="3"/>
        <v>974.99999999999955</v>
      </c>
      <c r="M6" s="37">
        <f t="shared" si="3"/>
        <v>996.7999999999995</v>
      </c>
      <c r="N6" s="37">
        <f t="shared" si="3"/>
        <v>1032.5999999999995</v>
      </c>
      <c r="O6" s="34"/>
      <c r="P6" s="5"/>
    </row>
    <row r="7" spans="1:20" ht="15" x14ac:dyDescent="0.2">
      <c r="A7" s="25"/>
    </row>
    <row r="8" spans="1:20" s="9" customFormat="1" ht="16.899999999999999" customHeight="1" x14ac:dyDescent="0.2">
      <c r="A8" s="8"/>
      <c r="B8" s="8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29" t="s">
        <v>23</v>
      </c>
      <c r="P8" s="29" t="s">
        <v>22</v>
      </c>
      <c r="Q8" s="42" t="s">
        <v>76</v>
      </c>
    </row>
    <row r="9" spans="1:20" s="6" customFormat="1" x14ac:dyDescent="0.2">
      <c r="A9" s="22" t="s">
        <v>24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2"/>
      <c r="Q9" s="5"/>
    </row>
    <row r="10" spans="1:20" s="6" customFormat="1" x14ac:dyDescent="0.2">
      <c r="B10" s="23" t="s">
        <v>3</v>
      </c>
      <c r="C10" s="20">
        <v>1750</v>
      </c>
      <c r="D10" s="20">
        <v>1750</v>
      </c>
      <c r="E10" s="20">
        <v>1750</v>
      </c>
      <c r="F10" s="20">
        <v>1750</v>
      </c>
      <c r="G10" s="20">
        <v>1750</v>
      </c>
      <c r="H10" s="20">
        <v>1750</v>
      </c>
      <c r="I10" s="20">
        <v>1750</v>
      </c>
      <c r="J10" s="20">
        <v>1750</v>
      </c>
      <c r="K10" s="20">
        <v>1750</v>
      </c>
      <c r="L10" s="20">
        <v>1750</v>
      </c>
      <c r="M10" s="20">
        <v>1750</v>
      </c>
      <c r="N10" s="20">
        <v>1750</v>
      </c>
      <c r="O10" s="32">
        <f>SUM(C10:N10)</f>
        <v>21000</v>
      </c>
      <c r="P10" s="32">
        <f>O10/COLUMNS(C10:N10)</f>
        <v>1750</v>
      </c>
      <c r="Q10" s="46">
        <f>O10/SUM($O$9:$O$15)</f>
        <v>1</v>
      </c>
      <c r="S10" s="40"/>
    </row>
    <row r="11" spans="1:20" s="6" customFormat="1" x14ac:dyDescent="0.2">
      <c r="B11" s="23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32">
        <f t="shared" ref="O11:O18" si="4">SUM(C11:N11)</f>
        <v>0</v>
      </c>
      <c r="P11" s="32">
        <f t="shared" ref="P11:P18" si="5">O11/COLUMNS(C11:N11)</f>
        <v>0</v>
      </c>
      <c r="Q11" s="46">
        <f>O11/SUM($O$9:$O$15)</f>
        <v>0</v>
      </c>
    </row>
    <row r="12" spans="1:20" s="5" customFormat="1" x14ac:dyDescent="0.2">
      <c r="B12" s="23" t="s">
        <v>25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32">
        <f t="shared" si="4"/>
        <v>0</v>
      </c>
      <c r="P12" s="32">
        <f t="shared" si="5"/>
        <v>0</v>
      </c>
      <c r="Q12" s="46">
        <f>O12/SUM($O$9:$O$15)</f>
        <v>0</v>
      </c>
    </row>
    <row r="13" spans="1:20" s="6" customFormat="1" x14ac:dyDescent="0.2">
      <c r="B13" s="23" t="s">
        <v>26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32">
        <f t="shared" si="4"/>
        <v>0</v>
      </c>
      <c r="P13" s="32">
        <f t="shared" si="5"/>
        <v>0</v>
      </c>
      <c r="Q13" s="46">
        <f>O13/SUM($O$9:$O$15)</f>
        <v>0</v>
      </c>
    </row>
    <row r="14" spans="1:20" s="6" customFormat="1" x14ac:dyDescent="0.2">
      <c r="B14" s="23" t="s">
        <v>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32">
        <f t="shared" si="4"/>
        <v>0</v>
      </c>
      <c r="P14" s="32">
        <f t="shared" si="5"/>
        <v>0</v>
      </c>
      <c r="Q14" s="46">
        <f>O14/SUM($O$9:$O$15)</f>
        <v>0</v>
      </c>
    </row>
    <row r="15" spans="1:20" s="6" customFormat="1" x14ac:dyDescent="0.2">
      <c r="A15" s="22" t="s">
        <v>27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41"/>
      <c r="P15" s="41"/>
      <c r="Q15" s="43"/>
    </row>
    <row r="16" spans="1:20" s="6" customFormat="1" x14ac:dyDescent="0.2">
      <c r="B16" s="23" t="s">
        <v>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2">
        <f t="shared" si="4"/>
        <v>0</v>
      </c>
      <c r="P16" s="32">
        <f t="shared" si="5"/>
        <v>0</v>
      </c>
      <c r="Q16" s="46">
        <f>O16/SUM($O$9:$O$15)</f>
        <v>0</v>
      </c>
    </row>
    <row r="17" spans="1:17" s="6" customFormat="1" x14ac:dyDescent="0.2">
      <c r="B17" s="23" t="s">
        <v>28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32">
        <f t="shared" si="4"/>
        <v>0</v>
      </c>
      <c r="P17" s="32">
        <f t="shared" si="5"/>
        <v>0</v>
      </c>
      <c r="Q17" s="46">
        <f>O17/SUM($O$9:$O$15)</f>
        <v>0</v>
      </c>
    </row>
    <row r="18" spans="1:17" s="6" customFormat="1" x14ac:dyDescent="0.2">
      <c r="B18" s="23" t="s">
        <v>37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2">
        <f t="shared" si="4"/>
        <v>0</v>
      </c>
      <c r="P18" s="32">
        <f t="shared" si="5"/>
        <v>0</v>
      </c>
      <c r="Q18" s="46">
        <f>O18/SUM($O$9:$O$15)</f>
        <v>0</v>
      </c>
    </row>
    <row r="19" spans="1:17" s="6" customFormat="1" x14ac:dyDescent="0.2">
      <c r="B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  <c r="P19" s="12"/>
      <c r="Q19" s="43"/>
    </row>
    <row r="20" spans="1:17" s="6" customFormat="1" ht="16.899999999999999" customHeight="1" x14ac:dyDescent="0.2">
      <c r="A20" s="17"/>
      <c r="B20" s="17" t="s">
        <v>16</v>
      </c>
      <c r="C20" s="15">
        <f>SUM(C9:C19)</f>
        <v>1750</v>
      </c>
      <c r="D20" s="15">
        <f t="shared" ref="D20:N20" si="6">SUM(D9:D19)</f>
        <v>1750</v>
      </c>
      <c r="E20" s="15">
        <f t="shared" si="6"/>
        <v>1750</v>
      </c>
      <c r="F20" s="15">
        <f t="shared" si="6"/>
        <v>1750</v>
      </c>
      <c r="G20" s="15">
        <f t="shared" si="6"/>
        <v>1750</v>
      </c>
      <c r="H20" s="15">
        <f t="shared" si="6"/>
        <v>1750</v>
      </c>
      <c r="I20" s="15">
        <f t="shared" si="6"/>
        <v>1750</v>
      </c>
      <c r="J20" s="15">
        <f t="shared" si="6"/>
        <v>1750</v>
      </c>
      <c r="K20" s="15">
        <f t="shared" si="6"/>
        <v>1750</v>
      </c>
      <c r="L20" s="15">
        <f t="shared" si="6"/>
        <v>1750</v>
      </c>
      <c r="M20" s="15">
        <f t="shared" si="6"/>
        <v>1750</v>
      </c>
      <c r="N20" s="15">
        <f t="shared" si="6"/>
        <v>1750</v>
      </c>
      <c r="O20" s="16">
        <f>SUM(C20:N20)</f>
        <v>21000</v>
      </c>
      <c r="P20" s="16">
        <f>O20/COLUMNS(C20:N20)</f>
        <v>1750</v>
      </c>
      <c r="Q20" s="43"/>
    </row>
    <row r="21" spans="1:17" s="6" customFormat="1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3"/>
      <c r="P21" s="13"/>
      <c r="Q21" s="43"/>
    </row>
    <row r="22" spans="1:17" s="9" customFormat="1" ht="16.899999999999999" customHeight="1" x14ac:dyDescent="0.2">
      <c r="A22" s="8"/>
      <c r="B22" s="21" t="s">
        <v>15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9" t="s">
        <v>23</v>
      </c>
      <c r="P22" s="29" t="s">
        <v>22</v>
      </c>
      <c r="Q22" s="44"/>
    </row>
    <row r="23" spans="1:17" s="6" customFormat="1" x14ac:dyDescent="0.2">
      <c r="A23" s="19" t="s">
        <v>29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/>
      <c r="P23" s="12"/>
      <c r="Q23" s="43"/>
    </row>
    <row r="24" spans="1:17" s="6" customFormat="1" x14ac:dyDescent="0.2">
      <c r="B24" s="23" t="s">
        <v>38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32">
        <f t="shared" ref="O24:O78" si="7">SUM(C24:N24)</f>
        <v>0</v>
      </c>
      <c r="P24" s="32">
        <f t="shared" ref="P24:P78" si="8">O24/COLUMNS(C24:N24)</f>
        <v>0</v>
      </c>
      <c r="Q24" s="46">
        <f>O24/SUM($O$9:$O$15)</f>
        <v>0</v>
      </c>
    </row>
    <row r="25" spans="1:17" s="6" customFormat="1" x14ac:dyDescent="0.2">
      <c r="B25" s="23" t="s">
        <v>77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32">
        <f t="shared" si="7"/>
        <v>0</v>
      </c>
      <c r="P25" s="32">
        <f t="shared" si="8"/>
        <v>0</v>
      </c>
      <c r="Q25" s="46">
        <f>O25/SUM($O$9:$O$15)</f>
        <v>0</v>
      </c>
    </row>
    <row r="26" spans="1:17" s="9" customFormat="1" x14ac:dyDescent="0.2">
      <c r="B26" s="24" t="s">
        <v>78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32">
        <f t="shared" si="7"/>
        <v>0</v>
      </c>
      <c r="P26" s="32">
        <f t="shared" si="8"/>
        <v>0</v>
      </c>
      <c r="Q26" s="46">
        <f>O26/SUM($O$9:$O$15)</f>
        <v>0</v>
      </c>
    </row>
    <row r="27" spans="1:17" s="6" customFormat="1" x14ac:dyDescent="0.2">
      <c r="B27" s="23" t="s">
        <v>30</v>
      </c>
      <c r="C27" s="10">
        <f t="shared" ref="C27:N27" si="9">0.1*C10</f>
        <v>175</v>
      </c>
      <c r="D27" s="10">
        <f t="shared" si="9"/>
        <v>175</v>
      </c>
      <c r="E27" s="10">
        <f t="shared" si="9"/>
        <v>175</v>
      </c>
      <c r="F27" s="10">
        <f t="shared" si="9"/>
        <v>175</v>
      </c>
      <c r="G27" s="10">
        <f t="shared" si="9"/>
        <v>175</v>
      </c>
      <c r="H27" s="10">
        <f t="shared" si="9"/>
        <v>175</v>
      </c>
      <c r="I27" s="10">
        <f t="shared" si="9"/>
        <v>175</v>
      </c>
      <c r="J27" s="10">
        <f t="shared" si="9"/>
        <v>175</v>
      </c>
      <c r="K27" s="10">
        <f t="shared" si="9"/>
        <v>175</v>
      </c>
      <c r="L27" s="10">
        <f t="shared" si="9"/>
        <v>175</v>
      </c>
      <c r="M27" s="10">
        <f t="shared" si="9"/>
        <v>175</v>
      </c>
      <c r="N27" s="10">
        <f t="shared" si="9"/>
        <v>175</v>
      </c>
      <c r="O27" s="32">
        <f t="shared" si="7"/>
        <v>2100</v>
      </c>
      <c r="P27" s="32">
        <f t="shared" si="8"/>
        <v>175</v>
      </c>
      <c r="Q27" s="46">
        <f>O27/SUM($O$9:$O$15)</f>
        <v>0.1</v>
      </c>
    </row>
    <row r="28" spans="1:17" s="6" customFormat="1" x14ac:dyDescent="0.2">
      <c r="B28" s="23" t="s">
        <v>49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32">
        <f t="shared" si="7"/>
        <v>0</v>
      </c>
      <c r="P28" s="32">
        <f t="shared" si="8"/>
        <v>0</v>
      </c>
      <c r="Q28" s="46">
        <f>O28/SUM($O$9:$O$15)</f>
        <v>0</v>
      </c>
    </row>
    <row r="29" spans="1:17" s="6" customFormat="1" x14ac:dyDescent="0.2">
      <c r="A29" s="19" t="s">
        <v>31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43"/>
    </row>
    <row r="30" spans="1:17" s="6" customFormat="1" x14ac:dyDescent="0.2">
      <c r="B30" s="23" t="s">
        <v>66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32">
        <f t="shared" si="7"/>
        <v>0</v>
      </c>
      <c r="P30" s="32">
        <f t="shared" si="8"/>
        <v>0</v>
      </c>
      <c r="Q30" s="46">
        <f>O30/SUM($O$9:$O$15)</f>
        <v>0</v>
      </c>
    </row>
    <row r="31" spans="1:17" s="6" customFormat="1" x14ac:dyDescent="0.2">
      <c r="B31" s="23" t="s">
        <v>39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32">
        <f t="shared" si="7"/>
        <v>0</v>
      </c>
      <c r="P31" s="32">
        <f t="shared" si="8"/>
        <v>0</v>
      </c>
      <c r="Q31" s="46">
        <f>O31/SUM($O$9:$O$15)</f>
        <v>0</v>
      </c>
    </row>
    <row r="32" spans="1:17" s="6" customFormat="1" x14ac:dyDescent="0.2">
      <c r="A32" s="19" t="s">
        <v>56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  <c r="P32" s="12"/>
      <c r="Q32" s="43"/>
    </row>
    <row r="33" spans="1:17" s="6" customFormat="1" x14ac:dyDescent="0.2">
      <c r="B33" s="23" t="s">
        <v>40</v>
      </c>
      <c r="C33" s="10">
        <v>1100</v>
      </c>
      <c r="D33" s="10">
        <v>1100</v>
      </c>
      <c r="E33" s="10">
        <v>1100</v>
      </c>
      <c r="F33" s="10">
        <v>1100</v>
      </c>
      <c r="G33" s="10">
        <v>1100</v>
      </c>
      <c r="H33" s="10">
        <v>1100</v>
      </c>
      <c r="I33" s="10">
        <v>1100</v>
      </c>
      <c r="J33" s="10">
        <v>1100</v>
      </c>
      <c r="K33" s="10">
        <v>1100</v>
      </c>
      <c r="L33" s="10">
        <v>1100</v>
      </c>
      <c r="M33" s="10">
        <v>1100</v>
      </c>
      <c r="N33" s="10">
        <v>1100</v>
      </c>
      <c r="O33" s="32">
        <f t="shared" si="7"/>
        <v>13200</v>
      </c>
      <c r="P33" s="32">
        <f t="shared" si="8"/>
        <v>1100</v>
      </c>
      <c r="Q33" s="46">
        <f>O33/SUM($O$9:$O$15)</f>
        <v>0.62857142857142856</v>
      </c>
    </row>
    <row r="34" spans="1:17" s="6" customFormat="1" x14ac:dyDescent="0.2">
      <c r="B34" s="23" t="s">
        <v>52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32">
        <f t="shared" si="7"/>
        <v>0</v>
      </c>
      <c r="P34" s="32">
        <f t="shared" si="8"/>
        <v>0</v>
      </c>
      <c r="Q34" s="46">
        <f>O34/SUM($O$9:$O$15)</f>
        <v>0</v>
      </c>
    </row>
    <row r="35" spans="1:17" s="6" customFormat="1" x14ac:dyDescent="0.2">
      <c r="B35" s="23" t="s">
        <v>57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32">
        <f t="shared" si="7"/>
        <v>0</v>
      </c>
      <c r="P35" s="32">
        <f t="shared" si="8"/>
        <v>0</v>
      </c>
      <c r="Q35" s="46">
        <f>O35/SUM($O$9:$O$15)</f>
        <v>0</v>
      </c>
    </row>
    <row r="36" spans="1:17" s="6" customFormat="1" x14ac:dyDescent="0.2">
      <c r="B36" s="23" t="s">
        <v>59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32">
        <f t="shared" si="7"/>
        <v>0</v>
      </c>
      <c r="P36" s="32">
        <f t="shared" si="8"/>
        <v>0</v>
      </c>
      <c r="Q36" s="46">
        <f>O36/SUM($O$9:$O$15)</f>
        <v>0</v>
      </c>
    </row>
    <row r="37" spans="1:17" s="6" customFormat="1" x14ac:dyDescent="0.2">
      <c r="B37" s="23" t="s">
        <v>58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32">
        <f t="shared" si="7"/>
        <v>0</v>
      </c>
      <c r="P37" s="32">
        <f t="shared" si="8"/>
        <v>0</v>
      </c>
      <c r="Q37" s="46">
        <f>O37/SUM($O$9:$O$15)</f>
        <v>0</v>
      </c>
    </row>
    <row r="38" spans="1:17" s="6" customFormat="1" x14ac:dyDescent="0.2">
      <c r="A38" s="19" t="s">
        <v>32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/>
      <c r="P38" s="12"/>
      <c r="Q38" s="43"/>
    </row>
    <row r="39" spans="1:17" s="6" customFormat="1" x14ac:dyDescent="0.2">
      <c r="B39" s="23" t="s">
        <v>18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32">
        <f t="shared" si="7"/>
        <v>0</v>
      </c>
      <c r="P39" s="32">
        <f t="shared" si="8"/>
        <v>0</v>
      </c>
      <c r="Q39" s="46">
        <f t="shared" ref="Q39:Q67" si="10">O39/SUM($O$9:$O$15)</f>
        <v>0</v>
      </c>
    </row>
    <row r="40" spans="1:17" s="6" customFormat="1" x14ac:dyDescent="0.2">
      <c r="B40" s="23" t="s">
        <v>42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32">
        <f t="shared" si="7"/>
        <v>0</v>
      </c>
      <c r="P40" s="32">
        <f t="shared" si="8"/>
        <v>0</v>
      </c>
      <c r="Q40" s="46">
        <f t="shared" si="10"/>
        <v>0</v>
      </c>
    </row>
    <row r="41" spans="1:17" s="6" customFormat="1" x14ac:dyDescent="0.2">
      <c r="B41" s="23" t="s">
        <v>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32">
        <f t="shared" si="7"/>
        <v>0</v>
      </c>
      <c r="P41" s="32">
        <f t="shared" si="8"/>
        <v>0</v>
      </c>
      <c r="Q41" s="46">
        <f t="shared" si="10"/>
        <v>0</v>
      </c>
    </row>
    <row r="42" spans="1:17" s="6" customFormat="1" x14ac:dyDescent="0.2">
      <c r="B42" s="23" t="s">
        <v>8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32">
        <f t="shared" si="7"/>
        <v>0</v>
      </c>
      <c r="P42" s="32">
        <f t="shared" si="8"/>
        <v>0</v>
      </c>
      <c r="Q42" s="46">
        <f t="shared" si="10"/>
        <v>0</v>
      </c>
    </row>
    <row r="43" spans="1:17" s="6" customFormat="1" x14ac:dyDescent="0.2">
      <c r="B43" s="23" t="s">
        <v>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32">
        <f t="shared" si="7"/>
        <v>0</v>
      </c>
      <c r="P43" s="32">
        <f t="shared" si="8"/>
        <v>0</v>
      </c>
      <c r="Q43" s="46">
        <f t="shared" si="10"/>
        <v>0</v>
      </c>
    </row>
    <row r="44" spans="1:17" s="6" customFormat="1" x14ac:dyDescent="0.2">
      <c r="B44" s="23" t="s">
        <v>74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32">
        <f t="shared" si="7"/>
        <v>0</v>
      </c>
      <c r="P44" s="32">
        <f t="shared" si="8"/>
        <v>0</v>
      </c>
      <c r="Q44" s="46">
        <f t="shared" si="10"/>
        <v>0</v>
      </c>
    </row>
    <row r="45" spans="1:17" s="6" customFormat="1" x14ac:dyDescent="0.2">
      <c r="B45" s="23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32">
        <f t="shared" si="7"/>
        <v>0</v>
      </c>
      <c r="P45" s="32">
        <f t="shared" si="8"/>
        <v>0</v>
      </c>
      <c r="Q45" s="46">
        <f t="shared" si="10"/>
        <v>0</v>
      </c>
    </row>
    <row r="46" spans="1:17" s="14" customFormat="1" x14ac:dyDescent="0.2">
      <c r="B46" s="23" t="s">
        <v>71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32">
        <f t="shared" si="7"/>
        <v>0</v>
      </c>
      <c r="P46" s="32">
        <f t="shared" si="8"/>
        <v>0</v>
      </c>
      <c r="Q46" s="46">
        <f t="shared" si="10"/>
        <v>0</v>
      </c>
    </row>
    <row r="47" spans="1:17" s="6" customFormat="1" x14ac:dyDescent="0.2">
      <c r="B47" s="23" t="s">
        <v>61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32">
        <f t="shared" si="7"/>
        <v>0</v>
      </c>
      <c r="P47" s="32">
        <f t="shared" si="8"/>
        <v>0</v>
      </c>
      <c r="Q47" s="46">
        <f t="shared" si="10"/>
        <v>0</v>
      </c>
    </row>
    <row r="48" spans="1:17" s="6" customFormat="1" x14ac:dyDescent="0.2">
      <c r="B48" s="23" t="s">
        <v>60</v>
      </c>
      <c r="C48" s="10">
        <v>345</v>
      </c>
      <c r="D48" s="10">
        <v>390</v>
      </c>
      <c r="E48" s="10">
        <v>358</v>
      </c>
      <c r="F48" s="10">
        <v>383</v>
      </c>
      <c r="G48" s="10">
        <v>393</v>
      </c>
      <c r="H48" s="10">
        <v>336</v>
      </c>
      <c r="I48" s="10">
        <v>344</v>
      </c>
      <c r="J48" s="10">
        <v>392</v>
      </c>
      <c r="K48" s="10">
        <v>347</v>
      </c>
      <c r="L48" s="10">
        <v>335</v>
      </c>
      <c r="M48" s="10">
        <v>338</v>
      </c>
      <c r="N48" s="10">
        <v>324</v>
      </c>
      <c r="O48" s="32">
        <f t="shared" si="7"/>
        <v>4285</v>
      </c>
      <c r="P48" s="32">
        <f t="shared" si="8"/>
        <v>357.08333333333331</v>
      </c>
      <c r="Q48" s="46">
        <f t="shared" si="10"/>
        <v>0.20404761904761906</v>
      </c>
    </row>
    <row r="49" spans="2:17" s="6" customFormat="1" x14ac:dyDescent="0.2">
      <c r="B49" s="23" t="s">
        <v>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32">
        <f t="shared" si="7"/>
        <v>0</v>
      </c>
      <c r="P49" s="32">
        <f t="shared" si="8"/>
        <v>0</v>
      </c>
      <c r="Q49" s="46">
        <f t="shared" si="10"/>
        <v>0</v>
      </c>
    </row>
    <row r="50" spans="2:17" s="6" customFormat="1" x14ac:dyDescent="0.2">
      <c r="B50" s="23" t="s">
        <v>44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32">
        <f t="shared" si="7"/>
        <v>0</v>
      </c>
      <c r="P50" s="32">
        <f t="shared" si="8"/>
        <v>0</v>
      </c>
      <c r="Q50" s="46">
        <f t="shared" si="10"/>
        <v>0</v>
      </c>
    </row>
    <row r="51" spans="2:17" s="6" customFormat="1" x14ac:dyDescent="0.2">
      <c r="B51" s="23" t="s">
        <v>67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32">
        <f t="shared" si="7"/>
        <v>0</v>
      </c>
      <c r="P51" s="32">
        <f t="shared" si="8"/>
        <v>0</v>
      </c>
      <c r="Q51" s="46">
        <f t="shared" si="10"/>
        <v>0</v>
      </c>
    </row>
    <row r="52" spans="2:17" s="6" customFormat="1" x14ac:dyDescent="0.2">
      <c r="B52" s="23" t="s">
        <v>46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32">
        <f t="shared" si="7"/>
        <v>0</v>
      </c>
      <c r="P52" s="32">
        <f t="shared" si="8"/>
        <v>0</v>
      </c>
      <c r="Q52" s="46">
        <f t="shared" si="10"/>
        <v>0</v>
      </c>
    </row>
    <row r="53" spans="2:17" s="6" customFormat="1" x14ac:dyDescent="0.2">
      <c r="B53" s="23" t="s">
        <v>45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32">
        <f t="shared" si="7"/>
        <v>0</v>
      </c>
      <c r="P53" s="32">
        <f t="shared" si="8"/>
        <v>0</v>
      </c>
      <c r="Q53" s="46">
        <f t="shared" si="10"/>
        <v>0</v>
      </c>
    </row>
    <row r="54" spans="2:17" s="6" customFormat="1" x14ac:dyDescent="0.2">
      <c r="B54" s="23" t="s">
        <v>47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32">
        <f t="shared" si="7"/>
        <v>0</v>
      </c>
      <c r="P54" s="32">
        <f t="shared" si="8"/>
        <v>0</v>
      </c>
      <c r="Q54" s="46">
        <f t="shared" si="10"/>
        <v>0</v>
      </c>
    </row>
    <row r="55" spans="2:17" s="6" customFormat="1" x14ac:dyDescent="0.2">
      <c r="B55" s="23" t="s">
        <v>43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32">
        <f t="shared" si="7"/>
        <v>0</v>
      </c>
      <c r="P55" s="32">
        <f t="shared" si="8"/>
        <v>0</v>
      </c>
      <c r="Q55" s="46">
        <f t="shared" si="10"/>
        <v>0</v>
      </c>
    </row>
    <row r="56" spans="2:17" s="6" customFormat="1" x14ac:dyDescent="0.2">
      <c r="B56" s="23" t="s">
        <v>70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32">
        <f t="shared" si="7"/>
        <v>0</v>
      </c>
      <c r="P56" s="32">
        <f t="shared" si="8"/>
        <v>0</v>
      </c>
      <c r="Q56" s="46">
        <f t="shared" si="10"/>
        <v>0</v>
      </c>
    </row>
    <row r="57" spans="2:17" s="6" customFormat="1" x14ac:dyDescent="0.2">
      <c r="B57" s="23" t="s">
        <v>63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32">
        <f t="shared" si="7"/>
        <v>0</v>
      </c>
      <c r="P57" s="32">
        <f t="shared" si="8"/>
        <v>0</v>
      </c>
      <c r="Q57" s="46">
        <f t="shared" si="10"/>
        <v>0</v>
      </c>
    </row>
    <row r="58" spans="2:17" s="6" customFormat="1" x14ac:dyDescent="0.2">
      <c r="B58" s="23" t="s">
        <v>69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32">
        <f t="shared" si="7"/>
        <v>0</v>
      </c>
      <c r="P58" s="32">
        <f t="shared" si="8"/>
        <v>0</v>
      </c>
      <c r="Q58" s="46">
        <f t="shared" si="10"/>
        <v>0</v>
      </c>
    </row>
    <row r="59" spans="2:17" s="6" customFormat="1" x14ac:dyDescent="0.2">
      <c r="B59" s="23" t="s">
        <v>33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32">
        <f t="shared" si="7"/>
        <v>0</v>
      </c>
      <c r="P59" s="32">
        <f t="shared" si="8"/>
        <v>0</v>
      </c>
      <c r="Q59" s="46">
        <f t="shared" si="10"/>
        <v>0</v>
      </c>
    </row>
    <row r="60" spans="2:17" s="6" customFormat="1" x14ac:dyDescent="0.2">
      <c r="B60" s="23" t="s">
        <v>64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32">
        <f t="shared" si="7"/>
        <v>0</v>
      </c>
      <c r="P60" s="32">
        <f t="shared" si="8"/>
        <v>0</v>
      </c>
      <c r="Q60" s="46">
        <f t="shared" si="10"/>
        <v>0</v>
      </c>
    </row>
    <row r="61" spans="2:17" s="6" customFormat="1" x14ac:dyDescent="0.2">
      <c r="B61" s="23" t="s">
        <v>48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32">
        <f t="shared" si="7"/>
        <v>0</v>
      </c>
      <c r="P61" s="32">
        <f t="shared" si="8"/>
        <v>0</v>
      </c>
      <c r="Q61" s="46">
        <f t="shared" si="10"/>
        <v>0</v>
      </c>
    </row>
    <row r="62" spans="2:17" s="6" customFormat="1" x14ac:dyDescent="0.2">
      <c r="B62" s="23" t="s">
        <v>34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32">
        <f t="shared" si="7"/>
        <v>0</v>
      </c>
      <c r="P62" s="32">
        <f t="shared" si="8"/>
        <v>0</v>
      </c>
      <c r="Q62" s="46">
        <f t="shared" si="10"/>
        <v>0</v>
      </c>
    </row>
    <row r="63" spans="2:17" s="6" customFormat="1" x14ac:dyDescent="0.2">
      <c r="B63" s="23" t="s">
        <v>35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32">
        <f t="shared" si="7"/>
        <v>0</v>
      </c>
      <c r="P63" s="32">
        <f t="shared" si="8"/>
        <v>0</v>
      </c>
      <c r="Q63" s="46">
        <f t="shared" si="10"/>
        <v>0</v>
      </c>
    </row>
    <row r="64" spans="2:17" s="6" customFormat="1" x14ac:dyDescent="0.2">
      <c r="B64" s="23" t="s">
        <v>73</v>
      </c>
      <c r="C64" s="10">
        <v>115.2</v>
      </c>
      <c r="D64" s="10">
        <v>115.2</v>
      </c>
      <c r="E64" s="10">
        <v>115.2</v>
      </c>
      <c r="F64" s="10">
        <v>115.2</v>
      </c>
      <c r="G64" s="10">
        <v>115.2</v>
      </c>
      <c r="H64" s="10">
        <v>115.2</v>
      </c>
      <c r="I64" s="10">
        <v>115.2</v>
      </c>
      <c r="J64" s="10">
        <v>115.2</v>
      </c>
      <c r="K64" s="10">
        <v>115.2</v>
      </c>
      <c r="L64" s="10">
        <v>115.2</v>
      </c>
      <c r="M64" s="10">
        <v>115.2</v>
      </c>
      <c r="N64" s="10">
        <v>115.2</v>
      </c>
      <c r="O64" s="32">
        <f t="shared" si="7"/>
        <v>1382.4000000000003</v>
      </c>
      <c r="P64" s="32">
        <f t="shared" si="8"/>
        <v>115.20000000000003</v>
      </c>
      <c r="Q64" s="46">
        <f t="shared" si="10"/>
        <v>6.5828571428571445E-2</v>
      </c>
    </row>
    <row r="65" spans="1:17" s="6" customFormat="1" x14ac:dyDescent="0.2">
      <c r="B65" s="23" t="s">
        <v>72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32">
        <f t="shared" si="7"/>
        <v>0</v>
      </c>
      <c r="P65" s="32">
        <f t="shared" si="8"/>
        <v>0</v>
      </c>
      <c r="Q65" s="46">
        <f t="shared" si="10"/>
        <v>0</v>
      </c>
    </row>
    <row r="66" spans="1:17" s="6" customFormat="1" x14ac:dyDescent="0.2">
      <c r="B66" s="23" t="s">
        <v>68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32">
        <f t="shared" si="7"/>
        <v>0</v>
      </c>
      <c r="P66" s="32">
        <f t="shared" si="8"/>
        <v>0</v>
      </c>
      <c r="Q66" s="46">
        <f t="shared" si="10"/>
        <v>0</v>
      </c>
    </row>
    <row r="67" spans="1:17" s="6" customFormat="1" x14ac:dyDescent="0.2">
      <c r="B67" s="23" t="s">
        <v>36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32">
        <f t="shared" si="7"/>
        <v>0</v>
      </c>
      <c r="P67" s="32">
        <f t="shared" si="8"/>
        <v>0</v>
      </c>
      <c r="Q67" s="46">
        <f t="shared" si="10"/>
        <v>0</v>
      </c>
    </row>
    <row r="68" spans="1:17" s="6" customFormat="1" x14ac:dyDescent="0.2">
      <c r="A68" s="19" t="s">
        <v>79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2"/>
      <c r="P68" s="12"/>
      <c r="Q68" s="43"/>
    </row>
    <row r="69" spans="1:17" s="6" customFormat="1" x14ac:dyDescent="0.2">
      <c r="B69" s="23" t="s">
        <v>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32">
        <f t="shared" ref="O69:O74" si="11">SUM(C69:N69)</f>
        <v>0</v>
      </c>
      <c r="P69" s="32">
        <f t="shared" ref="P69:P74" si="12">O69/COLUMNS(C69:N69)</f>
        <v>0</v>
      </c>
      <c r="Q69" s="46">
        <f t="shared" ref="Q69:Q72" si="13">O69/SUM($O$9:$O$15)</f>
        <v>0</v>
      </c>
    </row>
    <row r="70" spans="1:17" s="6" customFormat="1" x14ac:dyDescent="0.2">
      <c r="B70" s="23" t="s">
        <v>6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32">
        <f t="shared" si="11"/>
        <v>0</v>
      </c>
      <c r="P70" s="32">
        <f t="shared" si="12"/>
        <v>0</v>
      </c>
      <c r="Q70" s="46">
        <f t="shared" si="13"/>
        <v>0</v>
      </c>
    </row>
    <row r="71" spans="1:17" s="6" customFormat="1" x14ac:dyDescent="0.2">
      <c r="B71" s="23" t="s">
        <v>41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32">
        <f t="shared" si="11"/>
        <v>0</v>
      </c>
      <c r="P71" s="32">
        <f t="shared" si="12"/>
        <v>0</v>
      </c>
      <c r="Q71" s="46">
        <f t="shared" si="13"/>
        <v>0</v>
      </c>
    </row>
    <row r="72" spans="1:17" s="6" customFormat="1" x14ac:dyDescent="0.2">
      <c r="B72" s="23" t="s">
        <v>65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32">
        <f t="shared" si="11"/>
        <v>0</v>
      </c>
      <c r="P72" s="32">
        <f t="shared" si="12"/>
        <v>0</v>
      </c>
      <c r="Q72" s="46">
        <f t="shared" si="13"/>
        <v>0</v>
      </c>
    </row>
    <row r="73" spans="1:17" s="6" customFormat="1" x14ac:dyDescent="0.2">
      <c r="B73" s="23" t="s">
        <v>50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32">
        <f t="shared" si="11"/>
        <v>0</v>
      </c>
      <c r="P73" s="32">
        <f t="shared" si="12"/>
        <v>0</v>
      </c>
      <c r="Q73" s="46">
        <f t="shared" ref="Q73" si="14">O73/SUM($O$9:$O$15)</f>
        <v>0</v>
      </c>
    </row>
    <row r="74" spans="1:17" s="6" customFormat="1" x14ac:dyDescent="0.2">
      <c r="B74" s="23" t="s">
        <v>7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32">
        <f t="shared" si="11"/>
        <v>0</v>
      </c>
      <c r="P74" s="32">
        <f t="shared" si="12"/>
        <v>0</v>
      </c>
      <c r="Q74" s="46">
        <f>O74/SUM($O$9:$O$15)</f>
        <v>0</v>
      </c>
    </row>
    <row r="75" spans="1:17" s="6" customFormat="1" x14ac:dyDescent="0.2">
      <c r="B75" s="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2"/>
      <c r="P75" s="12"/>
      <c r="Q75" s="43"/>
    </row>
    <row r="76" spans="1:17" s="6" customFormat="1" ht="16.899999999999999" customHeight="1" x14ac:dyDescent="0.2">
      <c r="A76" s="17"/>
      <c r="B76" s="17" t="s">
        <v>17</v>
      </c>
      <c r="C76" s="15">
        <f t="shared" ref="C76:N76" si="15">SUM(C22:C75)</f>
        <v>1735.2</v>
      </c>
      <c r="D76" s="15">
        <f t="shared" si="15"/>
        <v>1780.2</v>
      </c>
      <c r="E76" s="15">
        <f t="shared" si="15"/>
        <v>1748.2</v>
      </c>
      <c r="F76" s="15">
        <f t="shared" si="15"/>
        <v>1773.2</v>
      </c>
      <c r="G76" s="15">
        <f t="shared" si="15"/>
        <v>1783.2</v>
      </c>
      <c r="H76" s="15">
        <f t="shared" si="15"/>
        <v>1726.2</v>
      </c>
      <c r="I76" s="15">
        <f t="shared" si="15"/>
        <v>1734.2</v>
      </c>
      <c r="J76" s="15">
        <f t="shared" si="15"/>
        <v>1782.2</v>
      </c>
      <c r="K76" s="15">
        <f t="shared" si="15"/>
        <v>1737.2</v>
      </c>
      <c r="L76" s="15">
        <f t="shared" si="15"/>
        <v>1725.2</v>
      </c>
      <c r="M76" s="15">
        <f t="shared" si="15"/>
        <v>1728.2</v>
      </c>
      <c r="N76" s="15">
        <f t="shared" si="15"/>
        <v>1714.2</v>
      </c>
      <c r="O76" s="16">
        <f t="shared" si="7"/>
        <v>20967.400000000005</v>
      </c>
      <c r="P76" s="16">
        <f t="shared" si="8"/>
        <v>1747.2833333333338</v>
      </c>
      <c r="Q76" s="46">
        <f>O76/SUM($O$9:$O$15)</f>
        <v>0.99844761904761925</v>
      </c>
    </row>
    <row r="77" spans="1:17" ht="15" x14ac:dyDescent="0.2">
      <c r="A77" s="25"/>
      <c r="Q77" s="45"/>
    </row>
    <row r="78" spans="1:17" s="6" customFormat="1" ht="21" customHeight="1" thickBot="1" x14ac:dyDescent="0.25">
      <c r="A78" s="26"/>
      <c r="B78" s="62" t="s">
        <v>51</v>
      </c>
      <c r="C78" s="27">
        <f t="shared" ref="C78:N78" si="16">C20-C76</f>
        <v>14.799999999999955</v>
      </c>
      <c r="D78" s="27">
        <f t="shared" si="16"/>
        <v>-30.200000000000045</v>
      </c>
      <c r="E78" s="27">
        <f t="shared" si="16"/>
        <v>1.7999999999999545</v>
      </c>
      <c r="F78" s="27">
        <f t="shared" si="16"/>
        <v>-23.200000000000045</v>
      </c>
      <c r="G78" s="27">
        <f t="shared" si="16"/>
        <v>-33.200000000000045</v>
      </c>
      <c r="H78" s="27">
        <f t="shared" si="16"/>
        <v>23.799999999999955</v>
      </c>
      <c r="I78" s="27">
        <f t="shared" si="16"/>
        <v>15.799999999999955</v>
      </c>
      <c r="J78" s="27">
        <f t="shared" si="16"/>
        <v>-32.200000000000045</v>
      </c>
      <c r="K78" s="27">
        <f t="shared" si="16"/>
        <v>12.799999999999955</v>
      </c>
      <c r="L78" s="27">
        <f t="shared" si="16"/>
        <v>24.799999999999955</v>
      </c>
      <c r="M78" s="27">
        <f t="shared" si="16"/>
        <v>21.799999999999955</v>
      </c>
      <c r="N78" s="27">
        <f t="shared" si="16"/>
        <v>35.799999999999955</v>
      </c>
      <c r="O78" s="28">
        <f t="shared" si="7"/>
        <v>32.599999999999454</v>
      </c>
      <c r="P78" s="28">
        <f t="shared" si="8"/>
        <v>2.716666666666621</v>
      </c>
      <c r="Q78" s="5"/>
    </row>
  </sheetData>
  <dataValidations count="1">
    <dataValidation type="list" allowBlank="1" showInputMessage="1" showErrorMessage="1" sqref="S3" xr:uid="{00000000-0002-0000-0000-000000000000}">
      <formula1>"Monthly,Biweekly,Weekly"</formula1>
    </dataValidation>
  </dataValidations>
  <hyperlinks>
    <hyperlink ref="P2" r:id="rId1" display="https://www.vertex42.com/ExcelTemplates/monthly-cash-flow.html" xr:uid="{00000000-0004-0000-0000-000000000000}"/>
  </hyperlinks>
  <pageMargins left="0.35" right="0.35" top="0.4" bottom="0.4" header="0.5" footer="0.25"/>
  <pageSetup scale="7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9D978-B0D6-4C23-BBB5-CFBEB20824CF}">
  <dimension ref="A1:C19"/>
  <sheetViews>
    <sheetView showGridLines="0" workbookViewId="0">
      <selection activeCell="B7" sqref="B7"/>
    </sheetView>
  </sheetViews>
  <sheetFormatPr defaultRowHeight="14.25" x14ac:dyDescent="0.2"/>
  <cols>
    <col min="1" max="1" width="2.85546875" style="61" customWidth="1"/>
    <col min="2" max="2" width="71.5703125" style="61" customWidth="1"/>
    <col min="3" max="3" width="22.28515625" style="50" customWidth="1"/>
    <col min="4" max="16384" width="9.140625" style="50"/>
  </cols>
  <sheetData>
    <row r="1" spans="1:3" ht="32.1" customHeight="1" x14ac:dyDescent="0.2">
      <c r="A1" s="47"/>
      <c r="B1" s="48" t="s">
        <v>62</v>
      </c>
      <c r="C1" s="49"/>
    </row>
    <row r="2" spans="1:3" ht="15" x14ac:dyDescent="0.2">
      <c r="A2" s="51"/>
      <c r="B2" s="52"/>
      <c r="C2" s="53"/>
    </row>
    <row r="3" spans="1:3" ht="15" x14ac:dyDescent="0.2">
      <c r="A3" s="51"/>
      <c r="B3" s="54" t="s">
        <v>11</v>
      </c>
      <c r="C3" s="53"/>
    </row>
    <row r="4" spans="1:3" x14ac:dyDescent="0.2">
      <c r="A4" s="51"/>
      <c r="B4" s="55" t="s">
        <v>83</v>
      </c>
      <c r="C4" s="53"/>
    </row>
    <row r="5" spans="1:3" ht="15" x14ac:dyDescent="0.2">
      <c r="A5" s="51"/>
      <c r="B5" s="56"/>
      <c r="C5" s="53"/>
    </row>
    <row r="6" spans="1:3" ht="15.75" x14ac:dyDescent="0.25">
      <c r="A6" s="51"/>
      <c r="B6" s="57" t="s">
        <v>87</v>
      </c>
      <c r="C6" s="53"/>
    </row>
    <row r="7" spans="1:3" ht="15" x14ac:dyDescent="0.2">
      <c r="A7" s="51"/>
      <c r="B7" s="56"/>
      <c r="C7" s="53"/>
    </row>
    <row r="8" spans="1:3" ht="30" x14ac:dyDescent="0.2">
      <c r="A8" s="51"/>
      <c r="B8" s="56" t="s">
        <v>53</v>
      </c>
      <c r="C8" s="53"/>
    </row>
    <row r="9" spans="1:3" ht="15" x14ac:dyDescent="0.2">
      <c r="A9" s="51"/>
      <c r="B9" s="56"/>
      <c r="C9" s="53"/>
    </row>
    <row r="10" spans="1:3" ht="30" x14ac:dyDescent="0.2">
      <c r="A10" s="51"/>
      <c r="B10" s="56" t="s">
        <v>12</v>
      </c>
      <c r="C10" s="53"/>
    </row>
    <row r="11" spans="1:3" ht="15" x14ac:dyDescent="0.2">
      <c r="A11" s="51"/>
      <c r="B11" s="56"/>
      <c r="C11" s="53"/>
    </row>
    <row r="12" spans="1:3" ht="30" x14ac:dyDescent="0.2">
      <c r="A12" s="51"/>
      <c r="B12" s="56" t="s">
        <v>13</v>
      </c>
      <c r="C12" s="53"/>
    </row>
    <row r="13" spans="1:3" ht="15" x14ac:dyDescent="0.2">
      <c r="A13" s="51"/>
      <c r="B13" s="56"/>
      <c r="C13" s="53"/>
    </row>
    <row r="14" spans="1:3" ht="15.75" x14ac:dyDescent="0.25">
      <c r="A14" s="51"/>
      <c r="B14" s="57" t="s">
        <v>85</v>
      </c>
      <c r="C14" s="53"/>
    </row>
    <row r="15" spans="1:3" ht="15" x14ac:dyDescent="0.2">
      <c r="A15" s="51"/>
      <c r="B15" s="58" t="s">
        <v>84</v>
      </c>
      <c r="C15" s="53"/>
    </row>
    <row r="16" spans="1:3" ht="15" x14ac:dyDescent="0.2">
      <c r="A16" s="51"/>
      <c r="B16" s="59"/>
      <c r="C16" s="53"/>
    </row>
    <row r="17" spans="1:3" ht="15" x14ac:dyDescent="0.2">
      <c r="A17" s="51"/>
      <c r="B17" s="60" t="s">
        <v>86</v>
      </c>
      <c r="C17" s="53"/>
    </row>
    <row r="18" spans="1:3" x14ac:dyDescent="0.2">
      <c r="A18" s="51"/>
      <c r="B18" s="51"/>
      <c r="C18" s="53"/>
    </row>
    <row r="19" spans="1:3" x14ac:dyDescent="0.2">
      <c r="A19" s="51"/>
      <c r="B19" s="51"/>
      <c r="C19" s="53"/>
    </row>
  </sheetData>
  <hyperlinks>
    <hyperlink ref="B15" r:id="rId1" xr:uid="{D3C08718-9EC6-49C7-A76B-50443F97DE68}"/>
    <hyperlink ref="B4" r:id="rId2" xr:uid="{69EA67C5-EF8B-4143-934D-41E55EA772C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CashFlow</vt:lpstr>
      <vt:lpstr>©</vt:lpstr>
      <vt:lpstr>CashFlow!Print_Area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Cash Flow Worksheet</dc:title>
  <dc:creator>Vertex42.com</dc:creator>
  <dc:description>(c) 2015-2019 Vertex42 LLC. All Rights Reserved.</dc:description>
  <cp:lastModifiedBy>Vertex42.com Templates</cp:lastModifiedBy>
  <cp:lastPrinted>2015-11-18T18:56:55Z</cp:lastPrinted>
  <dcterms:created xsi:type="dcterms:W3CDTF">2007-10-28T01:07:07Z</dcterms:created>
  <dcterms:modified xsi:type="dcterms:W3CDTF">2019-09-25T18:19:34Z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2015-2019 Vertex42 LLC</vt:lpwstr>
  </property>
  <property fmtid="{D5CDD505-2E9C-101B-9397-08002B2CF9AE}" pid="3" name="Source">
    <vt:lpwstr>https://www.vertex42.com/ExcelTemplates/monthly-cash-flow.html</vt:lpwstr>
  </property>
  <property fmtid="{D5CDD505-2E9C-101B-9397-08002B2CF9AE}" pid="4" name="Version">
    <vt:lpwstr>1.0.2</vt:lpwstr>
  </property>
</Properties>
</file>