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tables/table3.xml" ContentType="application/vnd.openxmlformats-officedocument.spreadsheetml.table+xml"/>
  <Override PartName="/xl/comments3.xml" ContentType="application/vnd.openxmlformats-officedocument.spreadsheetml.comments+xml"/>
  <Override PartName="/xl/tables/table4.xml" ContentType="application/vnd.openxmlformats-officedocument.spreadsheetml.table+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codeName="ThisWorkbook"/>
  <mc:AlternateContent xmlns:mc="http://schemas.openxmlformats.org/markup-compatibility/2006">
    <mc:Choice Requires="x15">
      <x15ac:absPath xmlns:x15ac="http://schemas.microsoft.com/office/spreadsheetml/2010/11/ac" url="C:\Users\Vertex42.com\Documents\VERTEX42\TEMPLATES\TEMPLATE - Budget\"/>
    </mc:Choice>
  </mc:AlternateContent>
  <xr:revisionPtr revIDLastSave="0" documentId="13_ncr:1_{4EB23535-6555-45B7-80DF-0E9AD0BAE0F1}" xr6:coauthVersionLast="45" xr6:coauthVersionMax="45" xr10:uidLastSave="{00000000-0000-0000-0000-000000000000}"/>
  <bookViews>
    <workbookView xWindow="1170" yWindow="450" windowWidth="19965" windowHeight="15750" xr2:uid="{00000000-000D-0000-FFFF-FFFF00000000}"/>
  </bookViews>
  <sheets>
    <sheet name="CASH" sheetId="10" r:id="rId1"/>
    <sheet name="CHECK" sheetId="1" r:id="rId2"/>
    <sheet name="CREDIT" sheetId="12" r:id="rId3"/>
    <sheet name="SAVINGS" sheetId="13" r:id="rId4"/>
    <sheet name="Settings" sheetId="6" r:id="rId5"/>
    <sheet name="Help" sheetId="3" r:id="rId6"/>
    <sheet name="©" sheetId="14" r:id="rId7"/>
  </sheets>
  <definedNames>
    <definedName name="_xlnm._FilterDatabase" localSheetId="0" hidden="1">CASH!$A$5:$I$8</definedName>
    <definedName name="_xlnm._FilterDatabase" localSheetId="1" hidden="1">CHECK!$A$5:$L$8</definedName>
    <definedName name="_xlnm._FilterDatabase" localSheetId="2" hidden="1">CREDIT!$A$5:$J$8</definedName>
    <definedName name="_xlnm._FilterDatabase" localSheetId="3" hidden="1">SAVINGS!$A$5:$J$8</definedName>
    <definedName name="dateList">OFFSET(Settings!$C$1,1,0,SUMPRODUCT(MAX((Settings!$C:$C&lt;&gt;"")*(ROW(Settings!$C:$C)))),1)</definedName>
    <definedName name="numList">OFFSET(CHECK!#REF!,1,0,SUMPRODUCT(MAX((CHECK!#REF!&lt;&gt;"")*(ROW(CHECK!#REF!)))),1)</definedName>
    <definedName name="payeeList">OFFSET(Settings!$A$1,1,0,SUMPRODUCT(MAX((Settings!$A:$A&lt;&gt;"")*(ROW(Settings!$A:$A)))),1)</definedName>
    <definedName name="_xlnm.Print_Area" localSheetId="0">CASH!$A:$I</definedName>
    <definedName name="_xlnm.Print_Area" localSheetId="1">CHECK!$A:$L</definedName>
    <definedName name="_xlnm.Print_Area" localSheetId="2">CREDIT!$A:$J</definedName>
    <definedName name="_xlnm.Print_Area" localSheetId="5">Help!$A$1:$C$36</definedName>
    <definedName name="_xlnm.Print_Area" localSheetId="3">SAVINGS!$A:$J</definedName>
    <definedName name="_xlnm.Print_Titles" localSheetId="0">CASH!$5:$5</definedName>
    <definedName name="_xlnm.Print_Titles" localSheetId="1">CHECK!$5:$5</definedName>
    <definedName name="_xlnm.Print_Titles" localSheetId="2">CREDIT!$5:$5</definedName>
    <definedName name="_xlnm.Print_Titles" localSheetId="3">SAVINGS!$5:$5</definedName>
    <definedName name="reconcileList">OFFSET(Settings!$E$1,1,0,SUMPRODUCT(MAX((Settings!$E:$E&lt;&gt;"")*(ROW(Settings!$E:$E)))),1)</definedName>
    <definedName name="valuevx">42.314159</definedName>
    <definedName name="vertex42_copyright" hidden="1">"© 2017 Vertex42 LLC"</definedName>
    <definedName name="vertex42_id" hidden="1">"money-tracker.xlsx"</definedName>
    <definedName name="vertex42_title" hidden="1">"Money Tracker"</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 i="10" l="1"/>
  <c r="H6" i="10"/>
  <c r="D2" i="13"/>
  <c r="E2" i="13"/>
  <c r="F2" i="13"/>
  <c r="G2" i="13"/>
  <c r="C2" i="13"/>
  <c r="D2" i="12"/>
  <c r="E2" i="12"/>
  <c r="F2" i="12"/>
  <c r="G2" i="12"/>
  <c r="C2" i="12"/>
  <c r="E2" i="1"/>
  <c r="F2" i="1"/>
  <c r="G2" i="1"/>
  <c r="H2" i="1"/>
  <c r="I2" i="1"/>
  <c r="D2" i="1"/>
  <c r="E2" i="10"/>
  <c r="D2" i="10"/>
  <c r="C2" i="10"/>
  <c r="F2" i="10"/>
  <c r="I6" i="12" l="1"/>
  <c r="B44" i="3" l="1"/>
  <c r="B42" i="3"/>
  <c r="H8" i="10" l="1"/>
  <c r="H9" i="10"/>
  <c r="H10" i="10"/>
  <c r="H11" i="10"/>
  <c r="H12" i="10"/>
  <c r="H13" i="10"/>
  <c r="H14" i="10"/>
  <c r="H15" i="10"/>
  <c r="H16" i="10"/>
  <c r="H17" i="10"/>
  <c r="H18" i="10"/>
  <c r="H19" i="10"/>
  <c r="H20" i="10"/>
  <c r="H21" i="10"/>
  <c r="H22" i="10"/>
  <c r="H23" i="10"/>
  <c r="H24" i="10"/>
  <c r="H25" i="10"/>
  <c r="H26" i="10"/>
  <c r="H27" i="10"/>
  <c r="H28" i="10"/>
  <c r="H29" i="10"/>
  <c r="H30" i="10"/>
  <c r="H31" i="10"/>
  <c r="H32" i="10"/>
  <c r="H33" i="10"/>
  <c r="H34" i="10"/>
  <c r="H35" i="10"/>
  <c r="H36" i="10"/>
  <c r="H37" i="10"/>
  <c r="H38" i="10"/>
  <c r="H39" i="10"/>
  <c r="H40" i="10"/>
  <c r="H41" i="10"/>
  <c r="J41" i="13" l="1"/>
  <c r="I41" i="13"/>
  <c r="J40" i="13"/>
  <c r="I40" i="13"/>
  <c r="J39" i="13"/>
  <c r="I39" i="13"/>
  <c r="J38" i="13"/>
  <c r="I38" i="13"/>
  <c r="J37" i="13"/>
  <c r="I37" i="13"/>
  <c r="J36" i="13"/>
  <c r="I36" i="13"/>
  <c r="J35" i="13"/>
  <c r="I35" i="13"/>
  <c r="J34" i="13"/>
  <c r="I34" i="13"/>
  <c r="J33" i="13"/>
  <c r="I33" i="13"/>
  <c r="J32" i="13"/>
  <c r="I32" i="13"/>
  <c r="J31" i="13"/>
  <c r="I31" i="13"/>
  <c r="J30" i="13"/>
  <c r="I30" i="13"/>
  <c r="J29" i="13"/>
  <c r="I29" i="13"/>
  <c r="J28" i="13"/>
  <c r="I28" i="13"/>
  <c r="J27" i="13"/>
  <c r="I27" i="13"/>
  <c r="J26" i="13"/>
  <c r="I26" i="13"/>
  <c r="J25" i="13"/>
  <c r="I25" i="13"/>
  <c r="J24" i="13"/>
  <c r="I24" i="13"/>
  <c r="J23" i="13"/>
  <c r="I23" i="13"/>
  <c r="J22" i="13"/>
  <c r="I22" i="13"/>
  <c r="J21" i="13"/>
  <c r="I21" i="13"/>
  <c r="J20" i="13"/>
  <c r="I20" i="13"/>
  <c r="J19" i="13"/>
  <c r="I19" i="13"/>
  <c r="J18" i="13"/>
  <c r="I18" i="13"/>
  <c r="J17" i="13"/>
  <c r="I17" i="13"/>
  <c r="J16" i="13"/>
  <c r="I16" i="13"/>
  <c r="J15" i="13"/>
  <c r="I15" i="13"/>
  <c r="J14" i="13"/>
  <c r="I14" i="13"/>
  <c r="J13" i="13"/>
  <c r="I13" i="13"/>
  <c r="I12" i="13"/>
  <c r="I11" i="13"/>
  <c r="I10" i="13"/>
  <c r="I9" i="13"/>
  <c r="I8" i="13"/>
  <c r="I7" i="13"/>
  <c r="I6" i="13"/>
  <c r="I6" i="10"/>
  <c r="I7" i="10"/>
  <c r="I8" i="10"/>
  <c r="I9" i="10"/>
  <c r="I10" i="10"/>
  <c r="I11" i="10"/>
  <c r="I12" i="10"/>
  <c r="I13" i="10"/>
  <c r="I14" i="10"/>
  <c r="I15" i="10"/>
  <c r="I16" i="10"/>
  <c r="I17" i="10"/>
  <c r="I18" i="10"/>
  <c r="I19" i="10"/>
  <c r="I20" i="10"/>
  <c r="I21" i="10"/>
  <c r="I22" i="10"/>
  <c r="I23" i="10"/>
  <c r="I24" i="10"/>
  <c r="I25" i="10"/>
  <c r="I26" i="10"/>
  <c r="I27" i="10"/>
  <c r="I28" i="10"/>
  <c r="I29" i="10"/>
  <c r="I30" i="10"/>
  <c r="I31" i="10"/>
  <c r="I32" i="10"/>
  <c r="I33" i="10"/>
  <c r="I34" i="10"/>
  <c r="I35" i="10"/>
  <c r="I36" i="10"/>
  <c r="I37" i="10"/>
  <c r="I38" i="10"/>
  <c r="I39" i="10"/>
  <c r="I40" i="10"/>
  <c r="I41" i="10"/>
  <c r="J11" i="12"/>
  <c r="J12" i="12"/>
  <c r="J13" i="12"/>
  <c r="J14" i="12"/>
  <c r="J15" i="12"/>
  <c r="J16" i="12"/>
  <c r="J17" i="12"/>
  <c r="J18" i="12"/>
  <c r="J19" i="12"/>
  <c r="J20" i="12"/>
  <c r="J21" i="12"/>
  <c r="J22" i="12"/>
  <c r="J23" i="12"/>
  <c r="J24" i="12"/>
  <c r="J25" i="12"/>
  <c r="J26" i="12"/>
  <c r="J27" i="12"/>
  <c r="J28" i="12"/>
  <c r="J29" i="12"/>
  <c r="J30" i="12"/>
  <c r="J31" i="12"/>
  <c r="J32" i="12"/>
  <c r="J33" i="12"/>
  <c r="J34" i="12"/>
  <c r="J35" i="12"/>
  <c r="J36" i="12"/>
  <c r="J37" i="12"/>
  <c r="J38" i="12"/>
  <c r="J39" i="12"/>
  <c r="J40" i="12"/>
  <c r="J41" i="12"/>
  <c r="J6" i="12"/>
  <c r="I7" i="12"/>
  <c r="I8" i="12"/>
  <c r="I9" i="12"/>
  <c r="I10" i="12"/>
  <c r="I11"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I37" i="12"/>
  <c r="I38" i="12"/>
  <c r="I39" i="12"/>
  <c r="I40" i="12"/>
  <c r="I41" i="12"/>
  <c r="J9" i="13" l="1"/>
  <c r="J6" i="13"/>
  <c r="J10" i="13"/>
  <c r="J11" i="13"/>
  <c r="J7" i="13"/>
  <c r="J8" i="13"/>
  <c r="J12" i="13"/>
  <c r="J10" i="12"/>
  <c r="J9" i="12"/>
  <c r="J8" i="12"/>
  <c r="J7" i="12"/>
  <c r="K11" i="1"/>
  <c r="L15" i="1"/>
  <c r="L16" i="1"/>
  <c r="L17" i="1"/>
  <c r="L18" i="1"/>
  <c r="L19" i="1"/>
  <c r="L20" i="1"/>
  <c r="L21" i="1"/>
  <c r="L22" i="1"/>
  <c r="L23" i="1"/>
  <c r="L24" i="1"/>
  <c r="L25" i="1"/>
  <c r="L26" i="1"/>
  <c r="L27" i="1"/>
  <c r="L28" i="1"/>
  <c r="L29" i="1"/>
  <c r="L30" i="1"/>
  <c r="L31" i="1"/>
  <c r="L32" i="1"/>
  <c r="L33" i="1"/>
  <c r="L34" i="1"/>
  <c r="L35" i="1"/>
  <c r="L36" i="1"/>
  <c r="L37" i="1"/>
  <c r="L38" i="1"/>
  <c r="L39" i="1"/>
  <c r="L40" i="1"/>
  <c r="L41" i="1"/>
  <c r="K6" i="1"/>
  <c r="L6" i="1" s="1"/>
  <c r="K7" i="1"/>
  <c r="K8" i="1"/>
  <c r="K9" i="1"/>
  <c r="K10"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L14" i="1" l="1"/>
  <c r="L13" i="1"/>
  <c r="J2" i="13"/>
  <c r="L12" i="1"/>
  <c r="L9" i="1"/>
  <c r="J2" i="12"/>
  <c r="L10" i="1"/>
  <c r="L8" i="1"/>
  <c r="L7" i="1"/>
  <c r="L11" i="1"/>
  <c r="L2" i="1" l="1"/>
  <c r="I2" i="10"/>
  <c r="C3" i="6" l="1"/>
  <c r="C4" i="6" l="1"/>
  <c r="C5" i="6" l="1"/>
  <c r="C6" i="6" l="1"/>
  <c r="C7" i="6" l="1"/>
  <c r="C8" i="6" l="1"/>
  <c r="C9" i="6" l="1"/>
  <c r="C10" i="6" s="1"/>
  <c r="C11" i="6" s="1"/>
  <c r="C12" i="6" s="1"/>
  <c r="C13" i="6" s="1"/>
  <c r="C14" i="6" s="1"/>
  <c r="C15" i="6" s="1"/>
  <c r="C16" i="6" s="1"/>
  <c r="C17"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Vertex42.com Templates</author>
  </authors>
  <commentList>
    <comment ref="G5" authorId="0" shapeId="0" xr:uid="{EBAF4EC7-0582-4AB3-80AD-ECE4BCFCC0AA}">
      <text>
        <r>
          <rPr>
            <b/>
            <sz val="9"/>
            <color indexed="81"/>
            <rFont val="Tahoma"/>
            <family val="2"/>
          </rPr>
          <t>Verified:</t>
        </r>
        <r>
          <rPr>
            <sz val="9"/>
            <color indexed="81"/>
            <rFont val="Tahoma"/>
            <family val="2"/>
          </rPr>
          <t xml:space="preserve">
Use this column to mark when you have verified that the balance matches your actual cash amount. If the amount doesn't match, either try to remember where your money went, or enter an adjustment transaction.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Vertex42.com Templates</author>
  </authors>
  <commentList>
    <comment ref="B5" authorId="0" shapeId="0" xr:uid="{0511CF7B-AF42-4CA3-B866-36FC5EB73CAD}">
      <text>
        <r>
          <rPr>
            <b/>
            <sz val="9"/>
            <color indexed="81"/>
            <rFont val="Tahoma"/>
            <family val="2"/>
          </rPr>
          <t>Num:</t>
        </r>
        <r>
          <rPr>
            <sz val="9"/>
            <color indexed="81"/>
            <rFont val="Tahoma"/>
            <family val="2"/>
          </rPr>
          <t xml:space="preserve">
Use this column to list the check number or other useful abbreviations, such as:
DEP = Deposit
TXFR = Transfer
EFT = Electronic Funds Transfer</t>
        </r>
      </text>
    </comment>
    <comment ref="J5" authorId="0" shapeId="0" xr:uid="{3D5B1353-6B86-4549-8D08-A7670C0FB3D8}">
      <text>
        <r>
          <rPr>
            <b/>
            <sz val="9"/>
            <color indexed="81"/>
            <rFont val="Tahoma"/>
            <family val="2"/>
          </rPr>
          <t>Verified / Reconciled:</t>
        </r>
        <r>
          <rPr>
            <sz val="9"/>
            <color indexed="81"/>
            <rFont val="Tahoma"/>
            <family val="2"/>
          </rPr>
          <t xml:space="preserve">
Use this column when comparing to your bank statement to indicate that the transaction matches your statement.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Vertex42.com Templates</author>
  </authors>
  <commentList>
    <comment ref="I5" authorId="0" shapeId="0" xr:uid="{045286CC-C130-4FCF-A2B2-7FB10D287276}">
      <text>
        <r>
          <rPr>
            <b/>
            <sz val="9"/>
            <color indexed="81"/>
            <rFont val="Tahoma"/>
            <family val="2"/>
          </rPr>
          <t>Account Balance:</t>
        </r>
        <r>
          <rPr>
            <sz val="9"/>
            <color indexed="81"/>
            <rFont val="Tahoma"/>
            <family val="2"/>
          </rPr>
          <t xml:space="preserve">
- A </t>
        </r>
        <r>
          <rPr>
            <b/>
            <sz val="9"/>
            <color indexed="81"/>
            <rFont val="Tahoma"/>
            <family val="2"/>
          </rPr>
          <t>Negative</t>
        </r>
        <r>
          <rPr>
            <sz val="9"/>
            <color indexed="81"/>
            <rFont val="Tahoma"/>
            <family val="2"/>
          </rPr>
          <t xml:space="preserve"> balance means YOU owe the person.
- A </t>
        </r>
        <r>
          <rPr>
            <b/>
            <sz val="9"/>
            <color indexed="81"/>
            <rFont val="Tahoma"/>
            <family val="2"/>
          </rPr>
          <t>Positive</t>
        </r>
        <r>
          <rPr>
            <sz val="9"/>
            <color indexed="81"/>
            <rFont val="Tahoma"/>
            <family val="2"/>
          </rPr>
          <t xml:space="preserve"> balance means that the person owes YOU.</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Vertex42.com Templates</author>
  </authors>
  <commentList>
    <comment ref="H5" authorId="0" shapeId="0" xr:uid="{A3E9FCD6-7363-4082-BBE2-0A0E592DB16C}">
      <text>
        <r>
          <rPr>
            <b/>
            <sz val="9"/>
            <color indexed="81"/>
            <rFont val="Tahoma"/>
            <family val="2"/>
          </rPr>
          <t>Verified / Reconciled:</t>
        </r>
        <r>
          <rPr>
            <sz val="9"/>
            <color indexed="81"/>
            <rFont val="Tahoma"/>
            <family val="2"/>
          </rPr>
          <t xml:space="preserve">
Use this column when comparing to your bank statement to indicate that the transaction matches your statement.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Jon</author>
  </authors>
  <commentList>
    <comment ref="C3" authorId="0" shapeId="0" xr:uid="{00000000-0006-0000-0400-000001000000}">
      <text>
        <r>
          <rPr>
            <sz val="8"/>
            <color indexed="81"/>
            <rFont val="Tahoma"/>
            <family val="2"/>
          </rPr>
          <t>The first date in the list is the current date.</t>
        </r>
      </text>
    </comment>
  </commentList>
</comments>
</file>

<file path=xl/sharedStrings.xml><?xml version="1.0" encoding="utf-8"?>
<sst xmlns="http://schemas.openxmlformats.org/spreadsheetml/2006/main" count="190" uniqueCount="133">
  <si>
    <t>Date</t>
  </si>
  <si>
    <t>Num</t>
  </si>
  <si>
    <t>R</t>
  </si>
  <si>
    <t>Example Entries in the NUM Field</t>
  </si>
  <si>
    <t>Deleting a Transaction</t>
  </si>
  <si>
    <t>Getting Started</t>
  </si>
  <si>
    <t>c</t>
  </si>
  <si>
    <t>HELP</t>
  </si>
  <si>
    <t>By Vertex42.com</t>
  </si>
  <si>
    <t>Do not submit copies or modifications of this template to any website or online template gallery.</t>
  </si>
  <si>
    <t>Please review the following license agreement to learn how you may or may not use this template. Thank you.</t>
  </si>
  <si>
    <t>To delete a transaction, right-click on the Row number and select "Delete Row". If you select the Row number and press the Delete key, it will only clear the contents of the row, instead of removing the entire row.</t>
  </si>
  <si>
    <t>TXFR  (transfer to/from other account)</t>
  </si>
  <si>
    <t>2032    (check number)</t>
  </si>
  <si>
    <t>EFT     (electronic funds transfer)</t>
  </si>
  <si>
    <t>DEP    (deposit)</t>
  </si>
  <si>
    <t>CARD (debit/check card)</t>
  </si>
  <si>
    <t>FEE    (bank fees)</t>
  </si>
  <si>
    <t>Additional Help</t>
  </si>
  <si>
    <t>The link at the top of this worksheet will take you to the web page on vertex42.com that talks about this template.</t>
  </si>
  <si>
    <t>You can edit these list as needed.</t>
  </si>
  <si>
    <t>Note: The Balance formula will not work if you leave a blank row between transactions.</t>
  </si>
  <si>
    <t>The list for the Num column is included in the</t>
  </si>
  <si>
    <t>Register worksheet to the right of the table.</t>
  </si>
  <si>
    <t>https://www.vertex42.com/licensing/EULA_privateuse.html</t>
  </si>
  <si>
    <t>To/From Checking</t>
  </si>
  <si>
    <t>Gas</t>
  </si>
  <si>
    <t>Food</t>
  </si>
  <si>
    <t>These lists are used to populate the</t>
  </si>
  <si>
    <t>drop-down boxes.</t>
  </si>
  <si>
    <t>https://www.vertex42.com/ExcelTemplates/money-tracker.html</t>
  </si>
  <si>
    <t>This spreadsheet, including all worksheets and associated content is a copyrighted work under the United States and other copyright laws.</t>
  </si>
  <si>
    <t>Beginning Cash</t>
  </si>
  <si>
    <t>Money Tracker by Vertex42.com</t>
  </si>
  <si>
    <t>Money Tracker</t>
  </si>
  <si>
    <t>TOTAL</t>
  </si>
  <si>
    <t>Beginning Balance</t>
  </si>
  <si>
    <t>Credit Accounts</t>
  </si>
  <si>
    <t>MY CASH</t>
  </si>
  <si>
    <t>Extending the Table (Adding More Rows)</t>
  </si>
  <si>
    <t>Use the Table drag-handle in the lower-right corner of the table to expand the table down as many rows as you need. The formulas for the balance columns should update automatically, but if they don't, you'll need to copy the formulas down into the new rows you added.</t>
  </si>
  <si>
    <t>Target</t>
  </si>
  <si>
    <t>Amazon</t>
  </si>
  <si>
    <t>Amount</t>
  </si>
  <si>
    <t>Other</t>
  </si>
  <si>
    <t>To/From Cash</t>
  </si>
  <si>
    <t>Allowance</t>
  </si>
  <si>
    <t>Interest</t>
  </si>
  <si>
    <t>This spreadsheet was designed as a basic way for a person to keep track of their cash, what they have in their checking and savings accounts, and what they owe to others.</t>
  </si>
  <si>
    <t>✓</t>
  </si>
  <si>
    <t>Purpose / Payee</t>
  </si>
  <si>
    <t>Work</t>
  </si>
  <si>
    <t>CREDIT ACCOUNTS</t>
  </si>
  <si>
    <t>CHECKING ACCOUNT</t>
  </si>
  <si>
    <t>Allocations</t>
  </si>
  <si>
    <t>Store</t>
  </si>
  <si>
    <t>© 2017-2019 Vertex42 LLC</t>
  </si>
  <si>
    <t>Parents</t>
  </si>
  <si>
    <t>Person 2</t>
  </si>
  <si>
    <t>Person 3</t>
  </si>
  <si>
    <t>Person 4</t>
  </si>
  <si>
    <t>Person 5</t>
  </si>
  <si>
    <t>• Edit column labels under Credit Accounts</t>
  </si>
  <si>
    <r>
      <t xml:space="preserve">• A </t>
    </r>
    <r>
      <rPr>
        <b/>
        <sz val="11"/>
        <color theme="4"/>
        <rFont val="Arial"/>
        <family val="2"/>
        <scheme val="minor"/>
      </rPr>
      <t>negative balance</t>
    </r>
    <r>
      <rPr>
        <sz val="11"/>
        <color theme="4"/>
        <rFont val="Arial"/>
        <family val="2"/>
        <scheme val="minor"/>
      </rPr>
      <t xml:space="preserve"> means YOU owe the creditor money.</t>
    </r>
  </si>
  <si>
    <r>
      <t xml:space="preserve">• A </t>
    </r>
    <r>
      <rPr>
        <b/>
        <sz val="11"/>
        <color theme="4"/>
        <rFont val="Arial"/>
        <family val="2"/>
        <scheme val="minor"/>
      </rPr>
      <t>positive balance</t>
    </r>
    <r>
      <rPr>
        <sz val="11"/>
        <color theme="4"/>
        <rFont val="Arial"/>
        <family val="2"/>
        <scheme val="minor"/>
      </rPr>
      <t xml:space="preserve"> means that the creditor owes YOU.</t>
    </r>
  </si>
  <si>
    <t>• Customize column labels under Allocations</t>
  </si>
  <si>
    <t>Adjustment to Cash</t>
  </si>
  <si>
    <t>SAVINGS ACCOUNT</t>
  </si>
  <si>
    <t>Reallocate</t>
  </si>
  <si>
    <t>I borrowed money for lunch</t>
  </si>
  <si>
    <t>I paid for groceries for family</t>
  </si>
  <si>
    <t>I paid back what I owed</t>
  </si>
  <si>
    <t>I borrowed money</t>
  </si>
  <si>
    <t>INSTRUCTIONS / TIPS:</t>
  </si>
  <si>
    <t>Reallocate funds</t>
  </si>
  <si>
    <t>• To add another column …</t>
  </si>
  <si>
    <t xml:space="preserve">    • Insert the new column BEFORE the Other column</t>
  </si>
  <si>
    <t>Account Balance</t>
  </si>
  <si>
    <t>ACCOUNT</t>
  </si>
  <si>
    <t xml:space="preserve">    • The Amount should calculate to zero (no change in Account Balance).</t>
  </si>
  <si>
    <t>• To reallocate (move) money from Fund 1 to Fund 2</t>
  </si>
  <si>
    <t xml:space="preserve">    • Enter a negative number in Fund 1 and a positive number in Fund 2</t>
  </si>
  <si>
    <t>• Enter a Beginning Balance to define current amounts in each Fund.</t>
  </si>
  <si>
    <t>• Enter a Beginning Balance row if necessary to define current balances.</t>
  </si>
  <si>
    <t>Beginning Balances</t>
  </si>
  <si>
    <t>• To reallocate (move) money from Category 1 to Category 2</t>
  </si>
  <si>
    <t xml:space="preserve">    • Enter a negative number in Category 1</t>
  </si>
  <si>
    <t xml:space="preserve">    • Enter a positive number in Category 2</t>
  </si>
  <si>
    <t>McDonalds</t>
  </si>
  <si>
    <t>Cash Balance</t>
  </si>
  <si>
    <t>✉ Food</t>
  </si>
  <si>
    <t>✉ College</t>
  </si>
  <si>
    <t>✉ Savings</t>
  </si>
  <si>
    <t>✉ Clothes</t>
  </si>
  <si>
    <t>✉ Spending</t>
  </si>
  <si>
    <t>✉ Fund 1</t>
  </si>
  <si>
    <t>✉ Fund 2</t>
  </si>
  <si>
    <t>✉ Fund 3</t>
  </si>
  <si>
    <t>✉ Fund 4</t>
  </si>
  <si>
    <t>Paycheck</t>
  </si>
  <si>
    <t>Gift Received</t>
  </si>
  <si>
    <t>• To reallocate (move) money from Envelope 1 to Envelope 2</t>
  </si>
  <si>
    <t xml:space="preserve">    • Enter a negative number in Envelope 1</t>
  </si>
  <si>
    <t xml:space="preserve">    • Enter a positive number in Envelope 2</t>
  </si>
  <si>
    <t>• Enter an adjustment to correct Cash Balance</t>
  </si>
  <si>
    <t xml:space="preserve">    enter an adjustment to update your Cash Balance, and try to </t>
  </si>
  <si>
    <t xml:space="preserve">    do better about tracking your spending in the future.</t>
  </si>
  <si>
    <t>This version of the spreadsheet lets you track your cash, checking account, and savings account using virtual envelopes. This provides a simple way to allocate your money to specific budget categories or savings goals.</t>
  </si>
  <si>
    <t>In the CASH, CHECK, and SAVINGS worksheets, enter beginning balances for each separate allocation category.</t>
  </si>
  <si>
    <t>In the CASH, CHECK, and SAVINGS worksheets, update the labels for your different allocation categories.</t>
  </si>
  <si>
    <t>When adding, deleting, inserting, copying, or pasting transactions, you will have fewer errors or problems if you delete/insert/copy/paste the entire row. This is done by first right-clicking on the Row number.</t>
  </si>
  <si>
    <t>Edit the Purpose / Payee list in the Settings worksheet to control what shows up in the drop-down list.</t>
  </si>
  <si>
    <t>Customize the Purpose / Payee List</t>
  </si>
  <si>
    <t>About This Spreadsheet</t>
  </si>
  <si>
    <t>Do not delete this worksheet</t>
  </si>
  <si>
    <t>License Agreement</t>
  </si>
  <si>
    <t>Related Templates and Resources</t>
  </si>
  <si>
    <t>✉ Fuel</t>
  </si>
  <si>
    <t>✉ Fun</t>
  </si>
  <si>
    <t>• Do not delete the formulas in the gray cells (Amount and Cash Balance)</t>
  </si>
  <si>
    <t>From Checking</t>
  </si>
  <si>
    <t>To Cash</t>
  </si>
  <si>
    <t xml:space="preserve">    Occasionally count your cash and if the totals do not match,</t>
  </si>
  <si>
    <t>Babysitting</t>
  </si>
  <si>
    <t>✉ Tithing</t>
  </si>
  <si>
    <t>To Tithing</t>
  </si>
  <si>
    <t>BALANCE</t>
  </si>
  <si>
    <t xml:space="preserve">    • Copy/Paste the Balance formula in row 2, then update the reference.</t>
  </si>
  <si>
    <t>• Do not delete the formulas in the gray cells (Amount and Account Balance)</t>
  </si>
  <si>
    <t>• Customize the labels for Funds under Allocations</t>
  </si>
  <si>
    <t>• Do not delete the formulas in the gray cells (Amount and Total Balance)</t>
  </si>
  <si>
    <t>Total</t>
  </si>
  <si>
    <t>The Balances at the top of each worksheet represent the current totals forbalances for their respective columns.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</si>
</sst>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m/dd/yy;@"/>
    <numFmt numFmtId="165" formatCode="ddd\ m/d/yy"/>
    <numFmt numFmtId="166" formatCode="#,##0.00;[Red]\-#,##0.00"/>
    <numFmt numFmtId="167" formatCode="0.00;[Red]\-0.00"/>
  </numFmts>
  <fonts count="45" x14ac:knownFonts="1">
    <font>
      <sz val="11"/>
      <name val="Arial"/>
      <family val="2"/>
    </font>
    <font>
      <sz val="10"/>
      <name val="Arial"/>
      <family val="2"/>
    </font>
    <font>
      <sz val="8"/>
      <name val="Arial"/>
      <family val="2"/>
    </font>
    <font>
      <u/>
      <sz val="10"/>
      <color indexed="12"/>
      <name val="Arial"/>
      <family val="2"/>
    </font>
    <font>
      <sz val="9"/>
      <name val="Arial"/>
      <family val="2"/>
    </font>
    <font>
      <sz val="8"/>
      <name val="Arial"/>
      <family val="2"/>
      <scheme val="minor"/>
    </font>
    <font>
      <sz val="10"/>
      <name val="Arial"/>
      <family val="2"/>
      <scheme val="minor"/>
    </font>
    <font>
      <sz val="11"/>
      <name val="Arial"/>
      <family val="2"/>
    </font>
    <font>
      <sz val="2"/>
      <color indexed="9"/>
      <name val="Arial"/>
      <family val="2"/>
    </font>
    <font>
      <sz val="12"/>
      <name val="Arial"/>
      <family val="2"/>
      <scheme val="minor"/>
    </font>
    <font>
      <sz val="12"/>
      <name val="Arial"/>
      <family val="2"/>
    </font>
    <font>
      <b/>
      <sz val="12"/>
      <name val="Arial"/>
      <family val="2"/>
    </font>
    <font>
      <b/>
      <sz val="11"/>
      <color theme="1"/>
      <name val="Arial"/>
      <family val="2"/>
      <scheme val="minor"/>
    </font>
    <font>
      <b/>
      <sz val="18"/>
      <color theme="4"/>
      <name val="Arial"/>
      <family val="2"/>
      <scheme val="minor"/>
    </font>
    <font>
      <b/>
      <sz val="18"/>
      <color theme="4"/>
      <name val="Arial"/>
      <family val="2"/>
      <scheme val="major"/>
    </font>
    <font>
      <sz val="11"/>
      <name val="Arial"/>
      <family val="2"/>
      <scheme val="minor"/>
    </font>
    <font>
      <b/>
      <sz val="11"/>
      <name val="Arial"/>
      <family val="2"/>
      <scheme val="major"/>
    </font>
    <font>
      <b/>
      <sz val="11"/>
      <name val="Arial"/>
      <family val="2"/>
      <scheme val="minor"/>
    </font>
    <font>
      <u/>
      <sz val="11"/>
      <color indexed="12"/>
      <name val="Arial"/>
      <family val="2"/>
    </font>
    <font>
      <sz val="12"/>
      <color theme="0"/>
      <name val="Arial"/>
      <family val="2"/>
    </font>
    <font>
      <sz val="10"/>
      <color theme="4" tint="-0.249977111117893"/>
      <name val="Arial"/>
      <family val="2"/>
    </font>
    <font>
      <sz val="11"/>
      <name val="Calibri"/>
      <family val="2"/>
    </font>
    <font>
      <sz val="8"/>
      <color indexed="81"/>
      <name val="Tahoma"/>
      <family val="2"/>
    </font>
    <font>
      <i/>
      <sz val="11"/>
      <name val="Arial"/>
      <family val="2"/>
    </font>
    <font>
      <sz val="11"/>
      <name val="Verdana"/>
      <family val="2"/>
    </font>
    <font>
      <sz val="12"/>
      <color theme="0"/>
      <name val="Verdana"/>
      <family val="2"/>
    </font>
    <font>
      <sz val="14"/>
      <name val="Verdana"/>
      <family val="2"/>
    </font>
    <font>
      <b/>
      <sz val="12"/>
      <color theme="1"/>
      <name val="Arial"/>
      <family val="2"/>
      <scheme val="minor"/>
    </font>
    <font>
      <b/>
      <sz val="12"/>
      <color theme="0"/>
      <name val="Arial"/>
      <family val="2"/>
      <scheme val="minor"/>
    </font>
    <font>
      <sz val="11"/>
      <color theme="1" tint="0.499984740745262"/>
      <name val="Arial"/>
      <family val="2"/>
      <scheme val="minor"/>
    </font>
    <font>
      <sz val="14"/>
      <name val="Arial"/>
      <family val="2"/>
      <scheme val="minor"/>
    </font>
    <font>
      <b/>
      <sz val="11"/>
      <color theme="4"/>
      <name val="Arial"/>
      <family val="2"/>
      <scheme val="minor"/>
    </font>
    <font>
      <sz val="11"/>
      <color theme="4"/>
      <name val="Arial"/>
      <family val="2"/>
      <scheme val="minor"/>
    </font>
    <font>
      <sz val="9"/>
      <color indexed="81"/>
      <name val="Tahoma"/>
      <family val="2"/>
    </font>
    <font>
      <b/>
      <sz val="9"/>
      <color indexed="81"/>
      <name val="Tahoma"/>
      <family val="2"/>
    </font>
    <font>
      <b/>
      <sz val="10"/>
      <name val="Arial"/>
      <family val="2"/>
      <scheme val="minor"/>
    </font>
    <font>
      <sz val="12"/>
      <color theme="1"/>
      <name val="Arial"/>
      <family val="2"/>
    </font>
    <font>
      <u/>
      <sz val="12"/>
      <color indexed="12"/>
      <name val="Arial"/>
      <family val="2"/>
    </font>
    <font>
      <sz val="18"/>
      <color theme="0"/>
      <name val="Arial"/>
      <family val="2"/>
    </font>
    <font>
      <b/>
      <sz val="18"/>
      <color theme="0"/>
      <name val="Arial"/>
      <family val="2"/>
    </font>
    <font>
      <sz val="9"/>
      <color theme="0" tint="-0.499984740745262"/>
      <name val="Arial"/>
      <family val="2"/>
    </font>
    <font>
      <b/>
      <sz val="12"/>
      <color rgb="FF234372"/>
      <name val="Arial"/>
      <family val="2"/>
    </font>
    <font>
      <sz val="12"/>
      <color rgb="FF234372"/>
      <name val="Arial"/>
      <family val="2"/>
    </font>
    <font>
      <sz val="14"/>
      <color rgb="FF234372"/>
      <name val="Arial"/>
      <family val="2"/>
    </font>
    <font>
      <b/>
      <sz val="10"/>
      <color rgb="FFFF0000"/>
      <name val="Arial"/>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4"/>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0"/>
        <bgColor indexed="64"/>
      </patternFill>
    </fill>
    <fill>
      <patternFill patternType="solid">
        <fgColor rgb="FF3464AB"/>
        <bgColor indexed="64"/>
      </patternFill>
    </fill>
    <fill>
      <patternFill patternType="solid">
        <fgColor rgb="FFDEE8F5"/>
        <bgColor indexed="64"/>
      </patternFill>
    </fill>
  </fills>
  <borders count="6">
    <border>
      <left/>
      <right/>
      <top/>
      <bottom/>
      <diagonal/>
    </border>
    <border>
      <left style="thin">
        <color indexed="55"/>
      </left>
      <right style="thin">
        <color indexed="55"/>
      </right>
      <top style="thin">
        <color indexed="55"/>
      </top>
      <bottom style="thin">
        <color indexed="55"/>
      </bottom>
      <diagonal/>
    </border>
    <border>
      <left style="medium">
        <color theme="4"/>
      </left>
      <right/>
      <top style="medium">
        <color theme="4"/>
      </top>
      <bottom style="medium">
        <color theme="4"/>
      </bottom>
      <diagonal/>
    </border>
    <border>
      <left/>
      <right style="medium">
        <color theme="4"/>
      </right>
      <top style="medium">
        <color theme="4"/>
      </top>
      <bottom style="medium">
        <color theme="4"/>
      </bottom>
      <diagonal/>
    </border>
    <border>
      <left/>
      <right/>
      <top/>
      <bottom style="thin">
        <color rgb="FF3464AB"/>
      </bottom>
      <diagonal/>
    </border>
    <border>
      <left/>
      <right/>
      <top style="medium">
        <color theme="4"/>
      </top>
      <bottom style="medium">
        <color theme="4"/>
      </bottom>
      <diagonal/>
    </border>
  </borders>
  <cellStyleXfs count="5">
    <xf numFmtId="0" fontId="0" fillId="0" borderId="0"/>
    <xf numFmtId="44" fontId="1" fillId="0" borderId="0" applyFont="0" applyFill="0" applyBorder="0" applyAlignment="0" applyProtection="0"/>
    <xf numFmtId="0" fontId="3" fillId="0" borderId="0" applyNumberFormat="0" applyFill="0" applyBorder="0" applyAlignment="0" applyProtection="0">
      <alignment vertical="top"/>
      <protection locked="0"/>
    </xf>
    <xf numFmtId="43" fontId="7" fillId="0" borderId="0" applyFont="0" applyFill="0" applyBorder="0" applyAlignment="0" applyProtection="0"/>
    <xf numFmtId="0" fontId="15" fillId="0" borderId="0"/>
  </cellStyleXfs>
  <cellXfs count="86">
    <xf numFmtId="0" fontId="0" fillId="0" borderId="0" xfId="0"/>
    <xf numFmtId="0" fontId="4" fillId="0" borderId="0" xfId="0" applyFont="1"/>
    <xf numFmtId="0" fontId="6" fillId="0" borderId="0" xfId="0" applyFont="1"/>
    <xf numFmtId="0" fontId="0" fillId="0" borderId="0" xfId="0" applyAlignment="1">
      <alignment vertical="center"/>
    </xf>
    <xf numFmtId="0" fontId="7" fillId="0" borderId="0" xfId="0" applyFont="1"/>
    <xf numFmtId="0" fontId="8" fillId="0" borderId="0" xfId="0" applyFont="1"/>
    <xf numFmtId="0" fontId="13" fillId="0" borderId="0" xfId="0" applyFont="1" applyAlignment="1">
      <alignment vertical="center"/>
    </xf>
    <xf numFmtId="0" fontId="14" fillId="0" borderId="0" xfId="0" applyFont="1" applyAlignment="1">
      <alignment vertical="center"/>
    </xf>
    <xf numFmtId="0" fontId="6" fillId="0" borderId="0" xfId="0" applyFont="1" applyAlignment="1">
      <alignment vertical="center"/>
    </xf>
    <xf numFmtId="0" fontId="16" fillId="0" borderId="0" xfId="0" applyFont="1" applyAlignment="1">
      <alignment horizontal="center" vertical="center"/>
    </xf>
    <xf numFmtId="0" fontId="16" fillId="0" borderId="0" xfId="0" applyFont="1" applyAlignment="1">
      <alignment vertical="center"/>
    </xf>
    <xf numFmtId="0" fontId="1" fillId="0" borderId="0" xfId="0" applyFont="1"/>
    <xf numFmtId="0" fontId="0" fillId="0" borderId="0" xfId="0" applyAlignment="1">
      <alignment wrapText="1"/>
    </xf>
    <xf numFmtId="0" fontId="0" fillId="0" borderId="0" xfId="0" applyAlignment="1">
      <alignment horizontal="left"/>
    </xf>
    <xf numFmtId="0" fontId="0" fillId="0" borderId="0" xfId="0" applyAlignment="1">
      <alignment vertical="top" wrapText="1"/>
    </xf>
    <xf numFmtId="0" fontId="0" fillId="4" borderId="0" xfId="0" applyFill="1"/>
    <xf numFmtId="0" fontId="19" fillId="3" borderId="0" xfId="0" applyFont="1" applyFill="1" applyAlignment="1">
      <alignment horizontal="center" vertical="center"/>
    </xf>
    <xf numFmtId="0" fontId="20" fillId="0" borderId="0" xfId="0" applyFont="1" applyAlignment="1">
      <alignment horizontal="left"/>
    </xf>
    <xf numFmtId="0" fontId="2" fillId="0" borderId="0" xfId="0" applyFont="1"/>
    <xf numFmtId="0" fontId="21" fillId="0" borderId="0" xfId="0" applyFont="1"/>
    <xf numFmtId="0" fontId="0" fillId="2" borderId="0" xfId="0" applyFill="1" applyAlignment="1">
      <alignment horizontal="center"/>
    </xf>
    <xf numFmtId="165" fontId="0" fillId="2" borderId="0" xfId="0" applyNumberFormat="1" applyFill="1" applyAlignment="1">
      <alignment horizontal="center"/>
    </xf>
    <xf numFmtId="0" fontId="5" fillId="0" borderId="0" xfId="0" applyFont="1" applyAlignment="1">
      <alignment horizontal="left" vertical="center"/>
    </xf>
    <xf numFmtId="0" fontId="6" fillId="0" borderId="0" xfId="0" applyFont="1" applyAlignment="1">
      <alignment horizontal="right" indent="1"/>
    </xf>
    <xf numFmtId="0" fontId="23" fillId="4" borderId="0" xfId="0" applyFont="1" applyFill="1"/>
    <xf numFmtId="0" fontId="24" fillId="0" borderId="0" xfId="0" applyFont="1" applyAlignment="1">
      <alignment horizontal="center" vertical="center"/>
    </xf>
    <xf numFmtId="0" fontId="24" fillId="2" borderId="0" xfId="0" applyFont="1" applyFill="1" applyAlignment="1">
      <alignment horizontal="center"/>
    </xf>
    <xf numFmtId="0" fontId="25" fillId="3" borderId="0" xfId="0" applyFont="1" applyFill="1" applyAlignment="1">
      <alignment horizontal="center" vertical="center"/>
    </xf>
    <xf numFmtId="0" fontId="26" fillId="0" borderId="1" xfId="0" applyFont="1" applyBorder="1" applyAlignment="1">
      <alignment horizontal="center" vertical="center"/>
    </xf>
    <xf numFmtId="0" fontId="9" fillId="0" borderId="1" xfId="0" applyFont="1" applyBorder="1" applyAlignment="1">
      <alignment horizontal="center" vertical="center"/>
    </xf>
    <xf numFmtId="0" fontId="16" fillId="0" borderId="0" xfId="0" applyFont="1" applyAlignment="1">
      <alignment horizontal="center" vertical="center" wrapText="1"/>
    </xf>
    <xf numFmtId="43" fontId="27" fillId="5" borderId="3" xfId="3" applyFont="1" applyFill="1" applyBorder="1" applyAlignment="1">
      <alignment vertical="center"/>
    </xf>
    <xf numFmtId="0" fontId="28" fillId="3" borderId="2" xfId="0" applyFont="1" applyFill="1" applyBorder="1" applyAlignment="1">
      <alignment horizontal="right" vertical="center" indent="1"/>
    </xf>
    <xf numFmtId="0" fontId="15" fillId="0" borderId="1" xfId="0" applyFont="1" applyBorder="1" applyAlignment="1">
      <alignment vertical="center" wrapText="1"/>
    </xf>
    <xf numFmtId="0" fontId="29" fillId="0" borderId="0" xfId="0" applyFont="1" applyAlignment="1">
      <alignment horizontal="left"/>
    </xf>
    <xf numFmtId="0" fontId="18" fillId="0" borderId="0" xfId="2" applyFont="1" applyAlignment="1" applyProtection="1"/>
    <xf numFmtId="0" fontId="15" fillId="0" borderId="0" xfId="0" applyFont="1"/>
    <xf numFmtId="164" fontId="9" fillId="0" borderId="1" xfId="0" applyNumberFormat="1" applyFont="1" applyBorder="1" applyAlignment="1">
      <alignment horizontal="center" vertical="center" shrinkToFit="1"/>
    </xf>
    <xf numFmtId="166" fontId="27" fillId="5" borderId="3" xfId="3" applyNumberFormat="1" applyFont="1" applyFill="1" applyBorder="1" applyAlignment="1">
      <alignment vertical="center"/>
    </xf>
    <xf numFmtId="0" fontId="30" fillId="0" borderId="1" xfId="0" applyFont="1" applyBorder="1" applyAlignment="1">
      <alignment horizontal="center" vertical="center"/>
    </xf>
    <xf numFmtId="16" fontId="15" fillId="0" borderId="1" xfId="0" applyNumberFormat="1" applyFont="1" applyBorder="1" applyAlignment="1">
      <alignment vertical="center" wrapText="1"/>
    </xf>
    <xf numFmtId="167" fontId="6" fillId="0" borderId="0" xfId="0" applyNumberFormat="1" applyFont="1"/>
    <xf numFmtId="0" fontId="6" fillId="0" borderId="0" xfId="0" applyFont="1" applyAlignment="1">
      <alignment horizontal="right"/>
    </xf>
    <xf numFmtId="43" fontId="6" fillId="0" borderId="0" xfId="3" applyFont="1" applyAlignment="1">
      <alignment horizontal="right"/>
    </xf>
    <xf numFmtId="0" fontId="31" fillId="0" borderId="0" xfId="0" applyFont="1"/>
    <xf numFmtId="166" fontId="9" fillId="0" borderId="1" xfId="1" applyNumberFormat="1" applyFont="1" applyBorder="1" applyAlignment="1">
      <alignment vertical="center"/>
    </xf>
    <xf numFmtId="166" fontId="9" fillId="2" borderId="1" xfId="3" applyNumberFormat="1" applyFont="1" applyFill="1" applyBorder="1" applyAlignment="1">
      <alignment horizontal="right" vertical="center"/>
    </xf>
    <xf numFmtId="0" fontId="32" fillId="0" borderId="0" xfId="0" applyFont="1" applyAlignment="1">
      <alignment vertical="center"/>
    </xf>
    <xf numFmtId="0" fontId="16" fillId="6" borderId="0" xfId="0" applyFont="1" applyFill="1" applyAlignment="1">
      <alignment horizontal="center" vertical="center" wrapText="1"/>
    </xf>
    <xf numFmtId="167" fontId="9" fillId="2" borderId="1" xfId="3" applyNumberFormat="1" applyFont="1" applyFill="1" applyBorder="1" applyAlignment="1">
      <alignment horizontal="right" vertical="center"/>
    </xf>
    <xf numFmtId="0" fontId="17" fillId="5" borderId="0" xfId="0" applyFont="1" applyFill="1" applyAlignment="1">
      <alignment horizontal="centerContinuous" vertical="center"/>
    </xf>
    <xf numFmtId="0" fontId="35" fillId="5" borderId="0" xfId="0" applyFont="1" applyFill="1" applyAlignment="1">
      <alignment horizontal="centerContinuous" vertical="center"/>
    </xf>
    <xf numFmtId="166" fontId="12" fillId="5" borderId="3" xfId="3" applyNumberFormat="1" applyFont="1" applyFill="1" applyBorder="1" applyAlignment="1">
      <alignment vertical="center"/>
    </xf>
    <xf numFmtId="166" fontId="15" fillId="0" borderId="1" xfId="1" applyNumberFormat="1" applyFont="1" applyBorder="1" applyAlignment="1">
      <alignment vertical="center"/>
    </xf>
    <xf numFmtId="166" fontId="15" fillId="2" borderId="1" xfId="1" applyNumberFormat="1" applyFont="1" applyFill="1" applyBorder="1" applyAlignment="1">
      <alignment horizontal="right" vertical="center"/>
    </xf>
    <xf numFmtId="166" fontId="6" fillId="0" borderId="0" xfId="0" applyNumberFormat="1" applyFont="1"/>
    <xf numFmtId="0" fontId="15" fillId="0" borderId="0" xfId="4"/>
    <xf numFmtId="0" fontId="1" fillId="0" borderId="0" xfId="4" applyFont="1"/>
    <xf numFmtId="0" fontId="7" fillId="7" borderId="0" xfId="4" applyFont="1" applyFill="1"/>
    <xf numFmtId="0" fontId="1" fillId="7" borderId="0" xfId="4" applyFont="1" applyFill="1"/>
    <xf numFmtId="0" fontId="36" fillId="7" borderId="0" xfId="4" applyFont="1" applyFill="1" applyAlignment="1">
      <alignment horizontal="left" wrapText="1"/>
    </xf>
    <xf numFmtId="0" fontId="10" fillId="7" borderId="0" xfId="4" applyFont="1" applyFill="1" applyAlignment="1">
      <alignment horizontal="left"/>
    </xf>
    <xf numFmtId="0" fontId="37" fillId="7" borderId="0" xfId="2" applyFont="1" applyFill="1" applyAlignment="1" applyProtection="1">
      <alignment horizontal="left" wrapText="1"/>
    </xf>
    <xf numFmtId="0" fontId="11" fillId="7" borderId="0" xfId="4" applyFont="1" applyFill="1" applyAlignment="1">
      <alignment horizontal="left" wrapText="1"/>
    </xf>
    <xf numFmtId="0" fontId="10" fillId="7" borderId="0" xfId="4" applyFont="1" applyFill="1" applyAlignment="1">
      <alignment horizontal="left" wrapText="1"/>
    </xf>
    <xf numFmtId="0" fontId="3" fillId="7" borderId="0" xfId="2" applyFill="1" applyAlignment="1" applyProtection="1">
      <alignment horizontal="left" wrapText="1"/>
    </xf>
    <xf numFmtId="0" fontId="10" fillId="7" borderId="0" xfId="4" applyFont="1" applyFill="1"/>
    <xf numFmtId="0" fontId="10" fillId="7" borderId="0" xfId="4" applyFont="1" applyFill="1" applyAlignment="1">
      <alignment horizontal="left" wrapText="1" indent="1"/>
    </xf>
    <xf numFmtId="0" fontId="38" fillId="8" borderId="4" xfId="4" applyFont="1" applyFill="1" applyBorder="1" applyAlignment="1">
      <alignment vertical="center"/>
    </xf>
    <xf numFmtId="0" fontId="39" fillId="8" borderId="4" xfId="4" applyFont="1" applyFill="1" applyBorder="1" applyAlignment="1">
      <alignment horizontal="left" vertical="center"/>
    </xf>
    <xf numFmtId="0" fontId="39" fillId="8" borderId="4" xfId="4" applyFont="1" applyFill="1" applyBorder="1" applyAlignment="1">
      <alignment horizontal="left" vertical="center" indent="1"/>
    </xf>
    <xf numFmtId="0" fontId="39" fillId="8" borderId="4" xfId="0" applyFont="1" applyFill="1" applyBorder="1" applyAlignment="1">
      <alignment horizontal="left" vertical="center"/>
    </xf>
    <xf numFmtId="0" fontId="40" fillId="0" borderId="0" xfId="0" applyFont="1" applyAlignment="1">
      <alignment horizontal="right" vertical="center"/>
    </xf>
    <xf numFmtId="0" fontId="41" fillId="9" borderId="0" xfId="0" applyFont="1" applyFill="1" applyAlignment="1">
      <alignment vertical="center"/>
    </xf>
    <xf numFmtId="0" fontId="42" fillId="9" borderId="0" xfId="0" applyFont="1" applyFill="1" applyAlignment="1">
      <alignment vertical="center"/>
    </xf>
    <xf numFmtId="0" fontId="43" fillId="9" borderId="0" xfId="0" applyFont="1" applyFill="1" applyAlignment="1">
      <alignment vertical="center"/>
    </xf>
    <xf numFmtId="0" fontId="18" fillId="0" borderId="0" xfId="2" applyFont="1" applyFill="1" applyAlignment="1" applyProtection="1"/>
    <xf numFmtId="0" fontId="28" fillId="3" borderId="5" xfId="0" applyFont="1" applyFill="1" applyBorder="1" applyAlignment="1">
      <alignment horizontal="right" vertical="center" indent="1"/>
    </xf>
    <xf numFmtId="166" fontId="12" fillId="5" borderId="5" xfId="3" applyNumberFormat="1" applyFont="1" applyFill="1" applyBorder="1" applyAlignment="1">
      <alignment vertical="center"/>
    </xf>
    <xf numFmtId="0" fontId="28" fillId="3" borderId="5" xfId="0" applyFont="1" applyFill="1" applyBorder="1" applyAlignment="1">
      <alignment horizontal="right" vertical="center"/>
    </xf>
    <xf numFmtId="0" fontId="28" fillId="3" borderId="5" xfId="0" applyFont="1" applyFill="1" applyBorder="1" applyAlignment="1">
      <alignment horizontal="center" vertical="center"/>
    </xf>
    <xf numFmtId="164" fontId="9" fillId="0" borderId="1" xfId="0" applyNumberFormat="1" applyFont="1" applyBorder="1" applyAlignment="1" applyProtection="1">
      <alignment horizontal="center" vertical="center" shrinkToFit="1"/>
      <protection locked="0"/>
    </xf>
    <xf numFmtId="0" fontId="15" fillId="0" borderId="1" xfId="0" applyFont="1" applyBorder="1" applyAlignment="1" applyProtection="1">
      <alignment vertical="center" wrapText="1"/>
      <protection locked="0"/>
    </xf>
    <xf numFmtId="166" fontId="15" fillId="0" borderId="1" xfId="0" applyNumberFormat="1" applyFont="1" applyBorder="1" applyAlignment="1" applyProtection="1">
      <alignment vertical="center" wrapText="1"/>
      <protection locked="0"/>
    </xf>
    <xf numFmtId="0" fontId="26" fillId="0" borderId="1" xfId="0" applyFont="1" applyBorder="1" applyAlignment="1" applyProtection="1">
      <alignment horizontal="center" vertical="center"/>
      <protection locked="0"/>
    </xf>
    <xf numFmtId="0" fontId="44" fillId="0" borderId="0" xfId="0" applyFont="1"/>
  </cellXfs>
  <cellStyles count="5">
    <cellStyle name="Comma" xfId="3" builtinId="3"/>
    <cellStyle name="Currency" xfId="1" builtinId="4"/>
    <cellStyle name="Hyperlink" xfId="2" builtinId="8"/>
    <cellStyle name="Normal" xfId="0" builtinId="0" customBuiltin="1"/>
    <cellStyle name="Normal 2" xfId="4" xr:uid="{C4EFC58D-F5A2-4901-B3D6-B7173BBF47B8}"/>
  </cellStyles>
  <dxfs count="64">
    <dxf>
      <font>
        <b val="0"/>
        <i val="0"/>
        <strike val="0"/>
        <condense val="0"/>
        <extend val="0"/>
        <outline val="0"/>
        <shadow val="0"/>
        <u val="none"/>
        <vertAlign val="baseline"/>
        <sz val="11"/>
        <color auto="1"/>
        <name val="Arial"/>
        <family val="2"/>
        <scheme val="minor"/>
      </font>
      <numFmt numFmtId="166" formatCode="#,##0.00;[Red]\-#,##0.00"/>
      <fill>
        <patternFill patternType="solid">
          <fgColor indexed="64"/>
          <bgColor theme="0" tint="-4.9989318521683403E-2"/>
        </patternFill>
      </fill>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1"/>
        <color auto="1"/>
        <name val="Arial"/>
        <family val="2"/>
        <scheme val="minor"/>
      </font>
      <numFmt numFmtId="166" formatCode="#,##0.00;[Red]\-#,##0.00"/>
      <fill>
        <patternFill patternType="solid">
          <fgColor indexed="64"/>
          <bgColor theme="0" tint="-4.9989318521683403E-2"/>
        </patternFill>
      </fill>
      <alignment horizontal="right" vertical="center" textRotation="0" wrapText="0" indent="0" justifyLastLine="0" shrinkToFit="0" readingOrder="0"/>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4"/>
        <color auto="1"/>
        <name val="Arial"/>
        <family val="2"/>
        <scheme val="minor"/>
      </font>
      <numFmt numFmtId="4" formatCode="#,##0.00"/>
      <alignment horizontal="center" vertical="center" textRotation="0" wrapText="0" indent="0" justifyLastLine="0" shrinkToFit="0" readingOrder="0"/>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1"/>
        <color auto="1"/>
        <name val="Arial"/>
        <family val="2"/>
        <scheme val="minor"/>
      </font>
      <numFmt numFmtId="166" formatCode="#,##0.00;[Red]\-#,##0.00"/>
      <alignment horizontal="general" vertical="center" textRotation="0" wrapText="0" indent="0" justifyLastLine="0" shrinkToFit="0" readingOrder="0"/>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1"/>
        <color auto="1"/>
        <name val="Arial"/>
        <family val="2"/>
        <scheme val="minor"/>
      </font>
      <numFmt numFmtId="166" formatCode="#,##0.00;[Red]\-#,##0.00"/>
      <fill>
        <patternFill patternType="none">
          <fgColor indexed="64"/>
          <bgColor auto="1"/>
        </patternFill>
      </fill>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1"/>
        <color auto="1"/>
        <name val="Arial"/>
        <family val="2"/>
        <scheme val="minor"/>
      </font>
      <numFmt numFmtId="166" formatCode="#,##0.00;[Red]\-#,##0.00"/>
      <fill>
        <patternFill patternType="none">
          <fgColor indexed="64"/>
          <bgColor auto="1"/>
        </patternFill>
      </fill>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1"/>
        <color auto="1"/>
        <name val="Arial"/>
        <family val="2"/>
        <scheme val="minor"/>
      </font>
      <numFmt numFmtId="166" formatCode="#,##0.00;[Red]\-#,##0.00"/>
      <fill>
        <patternFill patternType="none">
          <fgColor indexed="64"/>
          <bgColor auto="1"/>
        </patternFill>
      </fill>
      <alignment horizontal="general" vertical="center" textRotation="0" wrapText="0" indent="0" justifyLastLine="0" shrinkToFit="0" readingOrder="0"/>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1"/>
        <color auto="1"/>
        <name val="Arial"/>
        <family val="2"/>
        <scheme val="minor"/>
      </font>
      <numFmt numFmtId="166" formatCode="#,##0.00;[Red]\-#,##0.00"/>
      <fill>
        <patternFill patternType="none">
          <fgColor indexed="64"/>
          <bgColor auto="1"/>
        </patternFill>
      </fill>
      <alignment horizontal="general" vertical="center" textRotation="0" wrapText="0" indent="0" justifyLastLine="0" shrinkToFit="0" readingOrder="0"/>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1"/>
        <color auto="1"/>
        <name val="Arial"/>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2"/>
        <color auto="1"/>
        <name val="Arial"/>
        <scheme val="minor"/>
      </font>
      <numFmt numFmtId="164" formatCode="m/dd/yy;@"/>
      <fill>
        <patternFill patternType="none">
          <fgColor indexed="64"/>
          <bgColor auto="1"/>
        </patternFill>
      </fill>
      <alignment horizontal="center" vertical="center" textRotation="0" wrapText="0" indent="0" justifyLastLine="0" shrinkToFit="1" readingOrder="0"/>
      <border diagonalUp="0" diagonalDown="0">
        <left style="thin">
          <color indexed="55"/>
        </left>
        <right style="thin">
          <color indexed="55"/>
        </right>
        <top style="thin">
          <color indexed="55"/>
        </top>
        <bottom style="thin">
          <color indexed="55"/>
        </bottom>
      </border>
    </dxf>
    <dxf>
      <border outline="0">
        <bottom style="thin">
          <color rgb="FFB2B2B2"/>
        </bottom>
      </border>
    </dxf>
    <dxf>
      <font>
        <strike val="0"/>
        <outline val="0"/>
        <shadow val="0"/>
        <u val="none"/>
        <vertAlign val="baseline"/>
        <sz val="12"/>
        <color auto="1"/>
        <name val="Arial"/>
        <scheme val="none"/>
      </font>
      <fill>
        <patternFill patternType="none">
          <fgColor rgb="FF000000"/>
          <bgColor auto="1"/>
        </patternFill>
      </fill>
    </dxf>
    <dxf>
      <font>
        <strike val="0"/>
        <outline val="0"/>
        <shadow val="0"/>
        <u val="none"/>
        <vertAlign val="baseline"/>
        <sz val="11"/>
        <color auto="1"/>
        <name val="Arial"/>
        <family val="2"/>
        <scheme val="major"/>
      </font>
      <fill>
        <patternFill patternType="none">
          <fgColor indexed="64"/>
          <bgColor auto="1"/>
        </patternFill>
      </fill>
      <alignment vertical="center" textRotation="0" indent="0" justifyLastLine="0" shrinkToFit="0" readingOrder="0"/>
    </dxf>
    <dxf>
      <font>
        <color theme="0"/>
      </font>
      <fill>
        <patternFill>
          <bgColor rgb="FFFF0000"/>
        </patternFill>
      </fill>
    </dxf>
    <dxf>
      <font>
        <b val="0"/>
        <i val="0"/>
        <strike val="0"/>
        <condense val="0"/>
        <extend val="0"/>
        <outline val="0"/>
        <shadow val="0"/>
        <u val="none"/>
        <vertAlign val="baseline"/>
        <sz val="12"/>
        <color auto="1"/>
        <name val="Arial"/>
        <family val="2"/>
        <scheme val="minor"/>
      </font>
      <numFmt numFmtId="166" formatCode="#,##0.00;[Red]\-#,##0.00"/>
      <fill>
        <patternFill patternType="solid">
          <fgColor indexed="64"/>
          <bgColor theme="0" tint="-4.9989318521683403E-2"/>
        </patternFill>
      </fill>
      <border diagonalUp="0" diagonalDown="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2"/>
        <color auto="1"/>
        <name val="Arial"/>
        <family val="2"/>
        <scheme val="minor"/>
      </font>
      <numFmt numFmtId="166" formatCode="#,##0.00;[Red]\-#,##0.00"/>
      <fill>
        <patternFill patternType="solid">
          <fgColor indexed="64"/>
          <bgColor theme="0" tint="-4.9989318521683403E-2"/>
        </patternFill>
      </fill>
      <alignment horizontal="right" vertical="center" textRotation="0" wrapText="0" indent="0" justifyLastLine="0" shrinkToFit="0" readingOrder="0"/>
      <border diagonalUp="0" diagonalDown="0">
        <left style="thin">
          <color indexed="55"/>
        </left>
        <right style="thin">
          <color indexed="55"/>
        </right>
        <top style="thin">
          <color indexed="55"/>
        </top>
        <bottom style="thin">
          <color indexed="55"/>
        </bottom>
        <vertical/>
        <horizontal/>
      </border>
    </dxf>
    <dxf>
      <font>
        <b val="0"/>
        <i val="0"/>
        <strike val="0"/>
        <condense val="0"/>
        <extend val="0"/>
        <outline val="0"/>
        <shadow val="0"/>
        <u val="none"/>
        <vertAlign val="baseline"/>
        <sz val="12"/>
        <color auto="1"/>
        <name val="Arial"/>
        <family val="2"/>
        <scheme val="minor"/>
      </font>
      <numFmt numFmtId="166" formatCode="#,##0.00;[Red]\-#,##0.00"/>
      <alignment horizontal="general" vertical="center" textRotation="0" wrapText="0" indent="0" justifyLastLine="0" shrinkToFit="0" readingOrder="0"/>
      <border diagonalUp="0" diagonalDown="0">
        <left style="thin">
          <color indexed="55"/>
        </left>
        <right style="thin">
          <color indexed="55"/>
        </right>
        <top style="thin">
          <color indexed="55"/>
        </top>
        <bottom style="thin">
          <color indexed="55"/>
        </bottom>
        <vertical/>
        <horizontal/>
      </border>
    </dxf>
    <dxf>
      <font>
        <b val="0"/>
        <i val="0"/>
        <strike val="0"/>
        <condense val="0"/>
        <extend val="0"/>
        <outline val="0"/>
        <shadow val="0"/>
        <u val="none"/>
        <vertAlign val="baseline"/>
        <sz val="12"/>
        <color auto="1"/>
        <name val="Arial"/>
        <family val="2"/>
        <scheme val="minor"/>
      </font>
      <numFmt numFmtId="166" formatCode="#,##0.00;[Red]\-#,##0.00"/>
      <alignment horizontal="general" vertical="center" textRotation="0" wrapText="0" indent="0" justifyLastLine="0" shrinkToFit="0" readingOrder="0"/>
      <border diagonalUp="0" diagonalDown="0">
        <left style="thin">
          <color indexed="55"/>
        </left>
        <right style="thin">
          <color indexed="55"/>
        </right>
        <top style="thin">
          <color indexed="55"/>
        </top>
        <bottom style="thin">
          <color indexed="55"/>
        </bottom>
        <vertical/>
        <horizontal/>
      </border>
    </dxf>
    <dxf>
      <font>
        <b val="0"/>
        <i val="0"/>
        <strike val="0"/>
        <condense val="0"/>
        <extend val="0"/>
        <outline val="0"/>
        <shadow val="0"/>
        <u val="none"/>
        <vertAlign val="baseline"/>
        <sz val="12"/>
        <color auto="1"/>
        <name val="Arial"/>
        <family val="2"/>
        <scheme val="minor"/>
      </font>
      <numFmt numFmtId="166" formatCode="#,##0.00;[Red]\-#,##0.00"/>
      <alignment horizontal="general" vertical="center" textRotation="0" wrapText="0" indent="0" justifyLastLine="0" shrinkToFit="0" readingOrder="0"/>
      <border diagonalUp="0" diagonalDown="0">
        <left style="thin">
          <color indexed="55"/>
        </left>
        <right style="thin">
          <color indexed="55"/>
        </right>
        <top style="thin">
          <color indexed="55"/>
        </top>
        <bottom style="thin">
          <color indexed="55"/>
        </bottom>
        <vertical/>
        <horizontal/>
      </border>
    </dxf>
    <dxf>
      <font>
        <b val="0"/>
        <i val="0"/>
        <strike val="0"/>
        <condense val="0"/>
        <extend val="0"/>
        <outline val="0"/>
        <shadow val="0"/>
        <u val="none"/>
        <vertAlign val="baseline"/>
        <sz val="12"/>
        <color auto="1"/>
        <name val="Arial"/>
        <family val="2"/>
        <scheme val="minor"/>
      </font>
      <numFmt numFmtId="166" formatCode="#,##0.00;[Red]\-#,##0.00"/>
      <alignment horizontal="general" vertical="center" textRotation="0" wrapText="0" indent="0" justifyLastLine="0" shrinkToFit="0" readingOrder="0"/>
      <border diagonalUp="0" diagonalDown="0">
        <left style="thin">
          <color indexed="55"/>
        </left>
        <right style="thin">
          <color indexed="55"/>
        </right>
        <top style="thin">
          <color indexed="55"/>
        </top>
        <bottom style="thin">
          <color indexed="55"/>
        </bottom>
        <vertical/>
        <horizontal/>
      </border>
    </dxf>
    <dxf>
      <font>
        <b val="0"/>
        <i val="0"/>
        <strike val="0"/>
        <condense val="0"/>
        <extend val="0"/>
        <outline val="0"/>
        <shadow val="0"/>
        <u val="none"/>
        <vertAlign val="baseline"/>
        <sz val="12"/>
        <color auto="1"/>
        <name val="Arial"/>
        <family val="2"/>
        <scheme val="minor"/>
      </font>
      <numFmt numFmtId="166" formatCode="#,##0.00;[Red]\-#,##0.00"/>
      <alignment horizontal="general" vertical="center" textRotation="0" wrapText="0" indent="0" justifyLastLine="0" shrinkToFit="0" readingOrder="0"/>
      <border diagonalUp="0" diagonalDown="0">
        <left style="thin">
          <color indexed="55"/>
        </left>
        <right style="thin">
          <color indexed="55"/>
        </right>
        <top style="thin">
          <color indexed="55"/>
        </top>
        <bottom style="thin">
          <color indexed="55"/>
        </bottom>
        <vertical/>
        <horizontal/>
      </border>
    </dxf>
    <dxf>
      <font>
        <b val="0"/>
        <i val="0"/>
        <strike val="0"/>
        <condense val="0"/>
        <extend val="0"/>
        <outline val="0"/>
        <shadow val="0"/>
        <u val="none"/>
        <vertAlign val="baseline"/>
        <sz val="12"/>
        <color auto="1"/>
        <name val="Arial"/>
        <scheme val="minor"/>
      </font>
      <numFmt numFmtId="166" formatCode="#,##0.00;[Red]\-#,##0.00"/>
      <fill>
        <patternFill patternType="none">
          <fgColor indexed="64"/>
          <bgColor auto="1"/>
        </patternFill>
      </fill>
      <border diagonalUp="0" diagonalDown="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1"/>
        <color auto="1"/>
        <name val="Arial"/>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2"/>
        <color auto="1"/>
        <name val="Arial"/>
        <scheme val="minor"/>
      </font>
      <numFmt numFmtId="164" formatCode="m/dd/yy;@"/>
      <fill>
        <patternFill patternType="none">
          <fgColor indexed="64"/>
          <bgColor auto="1"/>
        </patternFill>
      </fill>
      <alignment horizontal="center" vertical="center" textRotation="0" wrapText="0" indent="0" justifyLastLine="0" shrinkToFit="1" readingOrder="0"/>
      <border diagonalUp="0" diagonalDown="0">
        <left style="thin">
          <color indexed="55"/>
        </left>
        <right style="thin">
          <color indexed="55"/>
        </right>
        <top style="thin">
          <color indexed="55"/>
        </top>
        <bottom style="thin">
          <color indexed="55"/>
        </bottom>
      </border>
    </dxf>
    <dxf>
      <border outline="0">
        <bottom style="thin">
          <color rgb="FFB2B2B2"/>
        </bottom>
      </border>
    </dxf>
    <dxf>
      <font>
        <strike val="0"/>
        <outline val="0"/>
        <shadow val="0"/>
        <u val="none"/>
        <vertAlign val="baseline"/>
        <sz val="12"/>
        <color auto="1"/>
        <name val="Arial"/>
        <scheme val="none"/>
      </font>
      <fill>
        <patternFill patternType="none">
          <fgColor rgb="FF000000"/>
          <bgColor auto="1"/>
        </patternFill>
      </fill>
    </dxf>
    <dxf>
      <font>
        <strike val="0"/>
        <outline val="0"/>
        <shadow val="0"/>
        <u val="none"/>
        <vertAlign val="baseline"/>
        <sz val="11"/>
        <color auto="1"/>
        <name val="Arial"/>
        <scheme val="major"/>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1"/>
        <color auto="1"/>
        <name val="Arial"/>
        <family val="2"/>
        <scheme val="minor"/>
      </font>
      <numFmt numFmtId="166" formatCode="#,##0.00;[Red]\-#,##0.00"/>
      <fill>
        <patternFill patternType="solid">
          <fgColor indexed="64"/>
          <bgColor theme="0" tint="-4.9989318521683403E-2"/>
        </patternFill>
      </fill>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1"/>
        <color auto="1"/>
        <name val="Arial"/>
        <family val="2"/>
        <scheme val="minor"/>
      </font>
      <numFmt numFmtId="166" formatCode="#,##0.00;[Red]\-#,##0.00"/>
      <fill>
        <patternFill patternType="solid">
          <fgColor indexed="64"/>
          <bgColor theme="0" tint="-4.9989318521683403E-2"/>
        </patternFill>
      </fill>
      <alignment horizontal="right" vertical="center" textRotation="0" wrapText="0" indent="0" justifyLastLine="0" shrinkToFit="0" readingOrder="0"/>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4"/>
        <color auto="1"/>
        <name val="Arial"/>
        <family val="2"/>
        <scheme val="minor"/>
      </font>
      <numFmt numFmtId="4" formatCode="#,##0.00"/>
      <alignment horizontal="center" vertical="center" textRotation="0" wrapText="0" indent="0" justifyLastLine="0" shrinkToFit="0" readingOrder="0"/>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1"/>
        <color auto="1"/>
        <name val="Arial"/>
        <family val="2"/>
        <scheme val="minor"/>
      </font>
      <numFmt numFmtId="166" formatCode="#,##0.00;[Red]\-#,##0.00"/>
      <alignment horizontal="general" vertical="center" textRotation="0" wrapText="0" indent="0" justifyLastLine="0" shrinkToFit="0" readingOrder="0"/>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1"/>
        <color auto="1"/>
        <name val="Arial"/>
        <family val="2"/>
        <scheme val="minor"/>
      </font>
      <numFmt numFmtId="166" formatCode="#,##0.00;[Red]\-#,##0.00"/>
      <alignment horizontal="general" vertical="center" textRotation="0" wrapText="0" indent="0" justifyLastLine="0" shrinkToFit="0" readingOrder="0"/>
      <border diagonalUp="0" diagonalDown="0">
        <left style="thin">
          <color indexed="55"/>
        </left>
        <right style="thin">
          <color indexed="55"/>
        </right>
        <top style="thin">
          <color indexed="55"/>
        </top>
        <bottom style="thin">
          <color indexed="55"/>
        </bottom>
        <vertical/>
        <horizontal/>
      </border>
    </dxf>
    <dxf>
      <font>
        <b val="0"/>
        <i val="0"/>
        <strike val="0"/>
        <condense val="0"/>
        <extend val="0"/>
        <outline val="0"/>
        <shadow val="0"/>
        <u val="none"/>
        <vertAlign val="baseline"/>
        <sz val="11"/>
        <color auto="1"/>
        <name val="Arial"/>
        <family val="2"/>
        <scheme val="minor"/>
      </font>
      <numFmt numFmtId="166" formatCode="#,##0.00;[Red]\-#,##0.00"/>
      <fill>
        <patternFill patternType="none">
          <fgColor indexed="64"/>
          <bgColor auto="1"/>
        </patternFill>
      </fill>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1"/>
        <color auto="1"/>
        <name val="Arial"/>
        <family val="2"/>
        <scheme val="minor"/>
      </font>
      <numFmt numFmtId="166" formatCode="#,##0.00;[Red]\-#,##0.00"/>
      <fill>
        <patternFill patternType="none">
          <fgColor indexed="64"/>
          <bgColor auto="1"/>
        </patternFill>
      </fill>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1"/>
        <color auto="1"/>
        <name val="Arial"/>
        <family val="2"/>
        <scheme val="minor"/>
      </font>
      <numFmt numFmtId="166" formatCode="#,##0.00;[Red]\-#,##0.00"/>
      <fill>
        <patternFill patternType="none">
          <fgColor indexed="64"/>
          <bgColor auto="1"/>
        </patternFill>
      </fill>
      <alignment horizontal="general" vertical="center" textRotation="0" wrapText="0" indent="0" justifyLastLine="0" shrinkToFit="0" readingOrder="0"/>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1"/>
        <color auto="1"/>
        <name val="Arial"/>
        <family val="2"/>
        <scheme val="minor"/>
      </font>
      <numFmt numFmtId="166" formatCode="#,##0.00;[Red]\-#,##0.00"/>
      <fill>
        <patternFill patternType="none">
          <fgColor indexed="64"/>
          <bgColor auto="1"/>
        </patternFill>
      </fill>
      <alignment horizontal="general" vertical="center" textRotation="0" wrapText="0" indent="0" justifyLastLine="0" shrinkToFit="0" readingOrder="0"/>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1"/>
        <color auto="1"/>
        <name val="Arial"/>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2"/>
        <color auto="1"/>
        <name val="Arial"/>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2"/>
        <color auto="1"/>
        <name val="Arial"/>
        <scheme val="minor"/>
      </font>
      <numFmt numFmtId="164" formatCode="m/dd/yy;@"/>
      <fill>
        <patternFill patternType="none">
          <fgColor indexed="64"/>
          <bgColor auto="1"/>
        </patternFill>
      </fill>
      <alignment horizontal="center" vertical="center" textRotation="0" wrapText="0" indent="0" justifyLastLine="0" shrinkToFit="1" readingOrder="0"/>
      <border diagonalUp="0" diagonalDown="0">
        <left style="thin">
          <color indexed="55"/>
        </left>
        <right style="thin">
          <color indexed="55"/>
        </right>
        <top style="thin">
          <color indexed="55"/>
        </top>
        <bottom style="thin">
          <color indexed="55"/>
        </bottom>
      </border>
    </dxf>
    <dxf>
      <border outline="0">
        <bottom style="thin">
          <color indexed="55"/>
        </bottom>
      </border>
    </dxf>
    <dxf>
      <font>
        <strike val="0"/>
        <outline val="0"/>
        <shadow val="0"/>
        <u val="none"/>
        <vertAlign val="baseline"/>
        <sz val="12"/>
        <color auto="1"/>
        <name val="Arial"/>
        <scheme val="minor"/>
      </font>
      <fill>
        <patternFill patternType="none">
          <fgColor indexed="64"/>
          <bgColor auto="1"/>
        </patternFill>
      </fill>
    </dxf>
    <dxf>
      <font>
        <strike val="0"/>
        <outline val="0"/>
        <shadow val="0"/>
        <u val="none"/>
        <vertAlign val="baseline"/>
        <sz val="11"/>
        <color auto="1"/>
        <name val="Arial"/>
        <family val="2"/>
        <scheme val="major"/>
      </font>
      <fill>
        <patternFill patternType="none">
          <fgColor indexed="64"/>
          <bgColor auto="1"/>
        </patternFill>
      </fill>
      <alignment vertical="center" textRotation="0" indent="0" justifyLastLine="0" shrinkToFit="0" readingOrder="0"/>
    </dxf>
    <dxf>
      <font>
        <color theme="0"/>
      </font>
      <fill>
        <patternFill>
          <bgColor rgb="FFFF0000"/>
        </patternFill>
      </fill>
    </dxf>
    <dxf>
      <font>
        <b val="0"/>
        <i val="0"/>
        <strike val="0"/>
        <condense val="0"/>
        <extend val="0"/>
        <outline val="0"/>
        <shadow val="0"/>
        <u val="none"/>
        <vertAlign val="baseline"/>
        <sz val="12"/>
        <color auto="1"/>
        <name val="Arial"/>
        <family val="2"/>
        <scheme val="minor"/>
      </font>
      <numFmt numFmtId="0" formatCode="General"/>
      <fill>
        <patternFill patternType="solid">
          <fgColor indexed="64"/>
          <bgColor theme="0" tint="-4.9989318521683403E-2"/>
        </patternFill>
      </fill>
      <border diagonalUp="0" diagonalDown="0" outline="0">
        <left style="thin">
          <color indexed="55"/>
        </left>
        <right style="thin">
          <color indexed="55"/>
        </right>
        <top/>
        <bottom/>
      </border>
    </dxf>
    <dxf>
      <font>
        <b val="0"/>
        <i val="0"/>
        <strike val="0"/>
        <condense val="0"/>
        <extend val="0"/>
        <outline val="0"/>
        <shadow val="0"/>
        <u val="none"/>
        <vertAlign val="baseline"/>
        <sz val="12"/>
        <color auto="1"/>
        <name val="Arial"/>
        <family val="2"/>
        <scheme val="minor"/>
      </font>
      <numFmt numFmtId="167" formatCode="0.00;[Red]\-0.00"/>
      <fill>
        <patternFill patternType="solid">
          <fgColor indexed="64"/>
          <bgColor theme="0" tint="-4.9989318521683403E-2"/>
        </patternFill>
      </fill>
      <border diagonalUp="0" diagonalDown="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2"/>
        <color auto="1"/>
        <name val="Arial"/>
        <family val="2"/>
        <scheme val="minor"/>
      </font>
      <fill>
        <patternFill patternType="none">
          <fgColor indexed="64"/>
          <bgColor indexed="65"/>
        </patternFill>
      </fill>
      <border diagonalUp="0" diagonalDown="0" outline="0">
        <left style="thin">
          <color indexed="55"/>
        </left>
        <right style="thin">
          <color indexed="55"/>
        </right>
        <top/>
        <bottom/>
      </border>
    </dxf>
    <dxf>
      <font>
        <b val="0"/>
        <i val="0"/>
        <strike val="0"/>
        <condense val="0"/>
        <extend val="0"/>
        <outline val="0"/>
        <shadow val="0"/>
        <u val="none"/>
        <vertAlign val="baseline"/>
        <sz val="12"/>
        <color auto="1"/>
        <name val="Arial"/>
        <scheme val="minor"/>
      </font>
      <numFmt numFmtId="167" formatCode="0.00;[Red]\-0.00"/>
      <fill>
        <patternFill patternType="none">
          <fgColor indexed="64"/>
          <bgColor auto="1"/>
        </patternFill>
      </fill>
      <border diagonalUp="0" diagonalDown="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4"/>
        <color auto="1"/>
        <name val="Verdana"/>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55"/>
        </left>
        <right style="thin">
          <color indexed="55"/>
        </right>
        <top/>
        <bottom/>
      </border>
      <protection locked="0" hidden="0"/>
    </dxf>
    <dxf>
      <font>
        <b val="0"/>
        <i val="0"/>
        <strike val="0"/>
        <condense val="0"/>
        <extend val="0"/>
        <outline val="0"/>
        <shadow val="0"/>
        <u val="none"/>
        <vertAlign val="baseline"/>
        <sz val="14"/>
        <color auto="1"/>
        <name val="Verdana"/>
        <family val="2"/>
        <scheme val="none"/>
      </font>
      <fill>
        <patternFill patternType="none">
          <fgColor indexed="64"/>
          <bgColor auto="1"/>
        </patternFill>
      </fill>
      <alignment horizontal="center" vertical="bottom" textRotation="0" wrapText="0" indent="0" justifyLastLine="0" shrinkToFit="0" readingOrder="0"/>
      <border diagonalUp="0" diagonalDown="0">
        <left style="thin">
          <color indexed="55"/>
        </left>
        <right style="thin">
          <color indexed="55"/>
        </right>
        <top style="thin">
          <color indexed="55"/>
        </top>
        <bottom style="thin">
          <color indexed="55"/>
        </bottom>
      </border>
      <protection locked="0" hidden="0"/>
    </dxf>
    <dxf>
      <font>
        <b val="0"/>
        <i val="0"/>
        <strike val="0"/>
        <condense val="0"/>
        <extend val="0"/>
        <outline val="0"/>
        <shadow val="0"/>
        <u val="none"/>
        <vertAlign val="baseline"/>
        <sz val="11"/>
        <color auto="1"/>
        <name val="Arial"/>
        <family val="2"/>
        <scheme val="minor"/>
      </font>
      <alignment horizontal="general" vertical="center" textRotation="0" wrapText="1" indent="0" justifyLastLine="0" shrinkToFit="0" readingOrder="0"/>
      <border diagonalUp="0" diagonalDown="0" outline="0">
        <left style="thin">
          <color indexed="55"/>
        </left>
        <right style="thin">
          <color indexed="55"/>
        </right>
        <top/>
        <bottom/>
      </border>
      <protection locked="0" hidden="0"/>
    </dxf>
    <dxf>
      <font>
        <b val="0"/>
        <i val="0"/>
        <strike val="0"/>
        <condense val="0"/>
        <extend val="0"/>
        <outline val="0"/>
        <shadow val="0"/>
        <u val="none"/>
        <vertAlign val="baseline"/>
        <sz val="11"/>
        <color auto="1"/>
        <name val="Arial"/>
        <family val="2"/>
        <scheme val="minor"/>
      </font>
      <numFmt numFmtId="166" formatCode="#,##0.00;[Red]\-#,##0.00"/>
      <alignment horizontal="general" vertical="center" textRotation="0" wrapText="1" indent="0" justifyLastLine="0" shrinkToFit="0" readingOrder="0"/>
      <border diagonalUp="0" diagonalDown="0">
        <left style="thin">
          <color indexed="55"/>
        </left>
        <right style="thin">
          <color indexed="55"/>
        </right>
        <top style="thin">
          <color indexed="55"/>
        </top>
        <bottom style="thin">
          <color indexed="55"/>
        </bottom>
        <vertical/>
        <horizontal/>
      </border>
      <protection locked="0" hidden="0"/>
    </dxf>
    <dxf>
      <font>
        <b val="0"/>
        <i val="0"/>
        <strike val="0"/>
        <condense val="0"/>
        <extend val="0"/>
        <outline val="0"/>
        <shadow val="0"/>
        <u val="none"/>
        <vertAlign val="baseline"/>
        <sz val="11"/>
        <color auto="1"/>
        <name val="Arial"/>
        <family val="2"/>
        <scheme val="minor"/>
      </font>
      <alignment horizontal="general" vertical="center" textRotation="0" wrapText="1" indent="0" justifyLastLine="0" shrinkToFit="0" readingOrder="0"/>
      <border diagonalUp="0" diagonalDown="0" outline="0">
        <left style="thin">
          <color indexed="55"/>
        </left>
        <right style="thin">
          <color indexed="55"/>
        </right>
        <top/>
        <bottom/>
      </border>
      <protection locked="0" hidden="0"/>
    </dxf>
    <dxf>
      <font>
        <b val="0"/>
        <i val="0"/>
        <strike val="0"/>
        <condense val="0"/>
        <extend val="0"/>
        <outline val="0"/>
        <shadow val="0"/>
        <u val="none"/>
        <vertAlign val="baseline"/>
        <sz val="11"/>
        <color auto="1"/>
        <name val="Arial"/>
        <family val="2"/>
        <scheme val="minor"/>
      </font>
      <numFmt numFmtId="166" formatCode="#,##0.00;[Red]\-#,##0.00"/>
      <alignment horizontal="general" vertical="center" textRotation="0" wrapText="1" indent="0" justifyLastLine="0" shrinkToFit="0" readingOrder="0"/>
      <border diagonalUp="0" diagonalDown="0">
        <left style="thin">
          <color indexed="55"/>
        </left>
        <right style="thin">
          <color indexed="55"/>
        </right>
        <top style="thin">
          <color indexed="55"/>
        </top>
        <bottom style="thin">
          <color indexed="55"/>
        </bottom>
        <vertical/>
        <horizontal/>
      </border>
      <protection locked="0" hidden="0"/>
    </dxf>
    <dxf>
      <font>
        <b val="0"/>
        <i val="0"/>
        <strike val="0"/>
        <condense val="0"/>
        <extend val="0"/>
        <outline val="0"/>
        <shadow val="0"/>
        <u val="none"/>
        <vertAlign val="baseline"/>
        <sz val="11"/>
        <color auto="1"/>
        <name val="Arial"/>
        <family val="2"/>
        <scheme val="minor"/>
      </font>
      <alignment horizontal="general" vertical="center" textRotation="0" wrapText="1" indent="0" justifyLastLine="0" shrinkToFit="0" readingOrder="0"/>
      <border diagonalUp="0" diagonalDown="0" outline="0">
        <left style="thin">
          <color indexed="55"/>
        </left>
        <right style="thin">
          <color indexed="55"/>
        </right>
        <top/>
        <bottom/>
      </border>
      <protection locked="0" hidden="0"/>
    </dxf>
    <dxf>
      <font>
        <b val="0"/>
        <i val="0"/>
        <strike val="0"/>
        <condense val="0"/>
        <extend val="0"/>
        <outline val="0"/>
        <shadow val="0"/>
        <u val="none"/>
        <vertAlign val="baseline"/>
        <sz val="11"/>
        <color auto="1"/>
        <name val="Arial"/>
        <family val="2"/>
        <scheme val="minor"/>
      </font>
      <numFmt numFmtId="166" formatCode="#,##0.00;[Red]\-#,##0.00"/>
      <alignment horizontal="general" vertical="center" textRotation="0" wrapText="1" indent="0" justifyLastLine="0" shrinkToFit="0" readingOrder="0"/>
      <border diagonalUp="0" diagonalDown="0">
        <left style="thin">
          <color indexed="55"/>
        </left>
        <right style="thin">
          <color indexed="55"/>
        </right>
        <top style="thin">
          <color indexed="55"/>
        </top>
        <bottom style="thin">
          <color indexed="55"/>
        </bottom>
        <vertical/>
        <horizontal/>
      </border>
      <protection locked="0" hidden="0"/>
    </dxf>
    <dxf>
      <font>
        <b val="0"/>
        <i val="0"/>
        <strike val="0"/>
        <condense val="0"/>
        <extend val="0"/>
        <outline val="0"/>
        <shadow val="0"/>
        <u val="none"/>
        <vertAlign val="baseline"/>
        <sz val="11"/>
        <color auto="1"/>
        <name val="Arial"/>
        <family val="2"/>
        <scheme val="minor"/>
      </font>
      <alignment horizontal="general" vertical="center" textRotation="0" wrapText="1" indent="0" justifyLastLine="0" shrinkToFit="0" readingOrder="0"/>
      <border diagonalUp="0" diagonalDown="0" outline="0">
        <left style="thin">
          <color indexed="55"/>
        </left>
        <right style="thin">
          <color indexed="55"/>
        </right>
        <top/>
        <bottom/>
      </border>
      <protection locked="0" hidden="0"/>
    </dxf>
    <dxf>
      <font>
        <b val="0"/>
        <i val="0"/>
        <strike val="0"/>
        <condense val="0"/>
        <extend val="0"/>
        <outline val="0"/>
        <shadow val="0"/>
        <u val="none"/>
        <vertAlign val="baseline"/>
        <sz val="11"/>
        <color auto="1"/>
        <name val="Arial"/>
        <family val="2"/>
        <scheme val="minor"/>
      </font>
      <numFmt numFmtId="166" formatCode="#,##0.00;[Red]\-#,##0.00"/>
      <alignment horizontal="general" vertical="center" textRotation="0" wrapText="1" indent="0" justifyLastLine="0" shrinkToFit="0" readingOrder="0"/>
      <border diagonalUp="0" diagonalDown="0">
        <left style="thin">
          <color indexed="55"/>
        </left>
        <right style="thin">
          <color indexed="55"/>
        </right>
        <top style="thin">
          <color indexed="55"/>
        </top>
        <bottom style="thin">
          <color indexed="55"/>
        </bottom>
        <vertical/>
        <horizontal/>
      </border>
      <protection locked="0" hidden="0"/>
    </dxf>
    <dxf>
      <font>
        <b val="0"/>
        <i val="0"/>
        <strike val="0"/>
        <condense val="0"/>
        <extend val="0"/>
        <outline val="0"/>
        <shadow val="0"/>
        <u val="none"/>
        <vertAlign val="baseline"/>
        <sz val="11"/>
        <color auto="1"/>
        <name val="Arial"/>
        <family val="2"/>
        <scheme val="minor"/>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55"/>
        </left>
        <right style="thin">
          <color indexed="55"/>
        </right>
        <top/>
        <bottom/>
      </border>
      <protection locked="0" hidden="0"/>
    </dxf>
    <dxf>
      <font>
        <b val="0"/>
        <i val="0"/>
        <strike val="0"/>
        <condense val="0"/>
        <extend val="0"/>
        <outline val="0"/>
        <shadow val="0"/>
        <u val="none"/>
        <vertAlign val="baseline"/>
        <sz val="11"/>
        <color auto="1"/>
        <name val="Arial"/>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55"/>
        </left>
        <right style="thin">
          <color indexed="55"/>
        </right>
        <top style="thin">
          <color indexed="55"/>
        </top>
        <bottom style="thin">
          <color indexed="55"/>
        </bottom>
      </border>
      <protection locked="0" hidden="0"/>
    </dxf>
    <dxf>
      <font>
        <b val="0"/>
        <i val="0"/>
        <strike val="0"/>
        <condense val="0"/>
        <extend val="0"/>
        <outline val="0"/>
        <shadow val="0"/>
        <u val="none"/>
        <vertAlign val="baseline"/>
        <sz val="12"/>
        <color auto="1"/>
        <name val="Arial"/>
        <family val="2"/>
        <scheme val="minor"/>
      </font>
      <fill>
        <patternFill patternType="none">
          <fgColor indexed="64"/>
          <bgColor indexed="65"/>
        </patternFill>
      </fill>
      <alignment horizontal="center" vertical="center" textRotation="0" wrapText="0" indent="0" justifyLastLine="0" shrinkToFit="1" readingOrder="0"/>
      <border diagonalUp="0" diagonalDown="0" outline="0">
        <left style="thin">
          <color indexed="55"/>
        </left>
        <right style="thin">
          <color indexed="55"/>
        </right>
        <top/>
        <bottom/>
      </border>
      <protection locked="0" hidden="0"/>
    </dxf>
    <dxf>
      <font>
        <b val="0"/>
        <i val="0"/>
        <strike val="0"/>
        <condense val="0"/>
        <extend val="0"/>
        <outline val="0"/>
        <shadow val="0"/>
        <u val="none"/>
        <vertAlign val="baseline"/>
        <sz val="12"/>
        <color auto="1"/>
        <name val="Arial"/>
        <scheme val="minor"/>
      </font>
      <numFmt numFmtId="164" formatCode="m/dd/yy;@"/>
      <fill>
        <patternFill patternType="none">
          <fgColor indexed="64"/>
          <bgColor auto="1"/>
        </patternFill>
      </fill>
      <alignment horizontal="center" vertical="center" textRotation="0" wrapText="0" indent="0" justifyLastLine="0" shrinkToFit="1" readingOrder="0"/>
      <border diagonalUp="0" diagonalDown="0">
        <left style="thin">
          <color indexed="55"/>
        </left>
        <right style="thin">
          <color indexed="55"/>
        </right>
        <top style="thin">
          <color indexed="55"/>
        </top>
        <bottom style="thin">
          <color indexed="55"/>
        </bottom>
      </border>
      <protection locked="0" hidden="0"/>
    </dxf>
    <dxf>
      <border outline="0">
        <bottom style="thin">
          <color rgb="FFB2B2B2"/>
        </bottom>
      </border>
    </dxf>
    <dxf>
      <font>
        <strike val="0"/>
        <outline val="0"/>
        <shadow val="0"/>
        <u val="none"/>
        <vertAlign val="baseline"/>
        <sz val="12"/>
        <color auto="1"/>
        <name val="Arial"/>
        <scheme val="none"/>
      </font>
      <fill>
        <patternFill patternType="none">
          <fgColor rgb="FF000000"/>
          <bgColor auto="1"/>
        </patternFill>
      </fill>
    </dxf>
    <dxf>
      <font>
        <strike val="0"/>
        <outline val="0"/>
        <shadow val="0"/>
        <u val="none"/>
        <vertAlign val="baseline"/>
        <sz val="11"/>
        <color auto="1"/>
        <name val="Arial"/>
        <scheme val="major"/>
      </font>
      <fill>
        <patternFill patternType="none">
          <fgColor indexed="64"/>
          <bgColor auto="1"/>
        </patternFill>
      </fill>
      <alignment vertical="center" textRotation="0" indent="0" justifyLastLine="0" shrinkToFit="0" readingOrder="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4F4F4"/>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38100</xdr:colOff>
      <xdr:row>0</xdr:row>
      <xdr:rowOff>57150</xdr:rowOff>
    </xdr:from>
    <xdr:to>
      <xdr:col>2</xdr:col>
      <xdr:colOff>1257300</xdr:colOff>
      <xdr:row>0</xdr:row>
      <xdr:rowOff>361950</xdr:rowOff>
    </xdr:to>
    <xdr:pic>
      <xdr:nvPicPr>
        <xdr:cNvPr id="4" name="Picture 3">
          <a:extLst>
            <a:ext uri="{FF2B5EF4-FFF2-40B4-BE49-F238E27FC236}">
              <a16:creationId xmlns:a16="http://schemas.microsoft.com/office/drawing/2014/main" id="{374B4DC5-8ED7-401D-93D3-D80411105C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81650" y="57150"/>
          <a:ext cx="1219200" cy="30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55620</xdr:colOff>
      <xdr:row>0</xdr:row>
      <xdr:rowOff>0</xdr:rowOff>
    </xdr:from>
    <xdr:ext cx="1430280" cy="400106"/>
    <xdr:pic>
      <xdr:nvPicPr>
        <xdr:cNvPr id="2" name="Picture 1">
          <a:hlinkClick xmlns:r="http://schemas.openxmlformats.org/officeDocument/2006/relationships" r:id="rId1"/>
          <a:extLst>
            <a:ext uri="{FF2B5EF4-FFF2-40B4-BE49-F238E27FC236}">
              <a16:creationId xmlns:a16="http://schemas.microsoft.com/office/drawing/2014/main" id="{931EB060-696E-48EB-A693-9F6B5499B98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27220" y="0"/>
          <a:ext cx="1430280" cy="400106"/>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145" displayName="Table145" ref="A5:I41" headerRowDxfId="63" dataDxfId="62" tableBorderDxfId="61">
  <tableColumns count="9">
    <tableColumn id="1" xr3:uid="{00000000-0010-0000-0000-000001000000}" name="Date" totalsRowLabel="Total" dataDxfId="60" totalsRowDxfId="59"/>
    <tableColumn id="3" xr3:uid="{00000000-0010-0000-0000-000003000000}" name="Purpose / Payee" dataDxfId="58" totalsRowDxfId="57"/>
    <tableColumn id="2" xr3:uid="{2FBF4DA6-65EB-4DE6-B8BA-5B12B226F979}" name="✉ Food" dataDxfId="56" totalsRowDxfId="55"/>
    <tableColumn id="10" xr3:uid="{00BC706D-6F81-44ED-AB31-29C5693BBA49}" name="✉ Fuel" dataDxfId="54" totalsRowDxfId="53"/>
    <tableColumn id="11" xr3:uid="{2543E41B-25EA-4C27-BE08-9B175F4D6BE1}" name="✉ Fun" dataDxfId="52" totalsRowDxfId="51"/>
    <tableColumn id="6" xr3:uid="{8F570C7B-4819-45AB-92DD-7A1769FD4042}" name="Other" dataDxfId="50" totalsRowDxfId="49"/>
    <tableColumn id="5" xr3:uid="{00000000-0010-0000-0000-000005000000}" name="✓" dataDxfId="48" totalsRowDxfId="47"/>
    <tableColumn id="7" xr3:uid="{00000000-0010-0000-0000-000007000000}" name="Amount" dataDxfId="46" totalsRowDxfId="45">
      <calculatedColumnFormula>IF(ISBLANK(Table145[[#This Row],[Date]])," - ",SUM(Table145[[#This Row],[✉ Food]:[Other]]))</calculatedColumnFormula>
    </tableColumn>
    <tableColumn id="8" xr3:uid="{00000000-0010-0000-0000-000008000000}" name="Cash Balance" totalsRowFunction="count" dataDxfId="44" totalsRowDxfId="43" dataCellStyle="Comma">
      <calculatedColumnFormula>IF(ISBLANK(A6)," - ",SUM($H$5:OFFSET(H6,0,0,1,1)))</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A5:L41" totalsRowShown="0" headerRowDxfId="41" dataDxfId="40" tableBorderDxfId="39">
  <tableColumns count="12">
    <tableColumn id="1" xr3:uid="{00000000-0010-0000-0100-000001000000}" name="Date" dataDxfId="38"/>
    <tableColumn id="2" xr3:uid="{00000000-0010-0000-0100-000002000000}" name="Num" dataDxfId="37"/>
    <tableColumn id="3" xr3:uid="{00000000-0010-0000-0100-000003000000}" name="Purpose / Payee" dataDxfId="36"/>
    <tableColumn id="4" xr3:uid="{00000000-0010-0000-0100-000004000000}" name="✉ College" dataDxfId="35" dataCellStyle="Currency"/>
    <tableColumn id="5" xr3:uid="{00000000-0010-0000-0100-000005000000}" name="✉ Savings" dataDxfId="34" dataCellStyle="Currency"/>
    <tableColumn id="6" xr3:uid="{00000000-0010-0000-0100-000006000000}" name="✉ Clothes" dataDxfId="33"/>
    <tableColumn id="7" xr3:uid="{00000000-0010-0000-0100-000007000000}" name="✉ Spending" dataDxfId="32"/>
    <tableColumn id="12" xr3:uid="{F9A3F5D1-517E-4E82-AE49-2D25BF6B55F5}" name="✉ Tithing" dataDxfId="31" dataCellStyle="Currency"/>
    <tableColumn id="11" xr3:uid="{77685A9F-0288-4137-8E75-086E8100A41D}" name="Other" dataDxfId="30" dataCellStyle="Currency"/>
    <tableColumn id="9" xr3:uid="{9A58BB44-B349-4E03-ADCC-20AA9E0977D3}" name="✓" dataDxfId="29" dataCellStyle="Currency"/>
    <tableColumn id="10" xr3:uid="{391EA568-5C59-42B9-9183-F64B4DB72A2A}" name="Amount" dataDxfId="28" dataCellStyle="Currency">
      <calculatedColumnFormula>IF(ISBLANK(Table1[[#This Row],[Date]])," - ",SUM(Table1[[#This Row],[✉ College]:[Other]]))</calculatedColumnFormula>
    </tableColumn>
    <tableColumn id="8" xr3:uid="{00000000-0010-0000-0100-000008000000}" name="Account Balance" dataDxfId="27">
      <calculatedColumnFormula>IF(ISBLANK(Table1[[#This Row],[Date]])," - ",SUM($K$5:OFFSET(K6,0,0)))</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FD71971-96C4-4596-9193-2649DF004B02}" name="Table146" displayName="Table146" ref="A5:J41" totalsRowShown="0" headerRowDxfId="26" dataDxfId="25" tableBorderDxfId="24">
  <tableColumns count="10">
    <tableColumn id="1" xr3:uid="{05D00863-18FF-46EB-AF9E-59B0BBDD94BC}" name="Date" dataDxfId="23"/>
    <tableColumn id="3" xr3:uid="{2B601AFE-B7CA-4177-9021-513D936CF104}" name="Purpose / Payee" dataDxfId="22"/>
    <tableColumn id="6" xr3:uid="{237354FC-4243-4B81-845C-B87344E56AD2}" name="Parents" dataDxfId="21"/>
    <tableColumn id="7" xr3:uid="{7F37FBB8-ABFD-4CAB-BE02-2D0B3378331F}" name="Person 2" dataDxfId="20" dataCellStyle="Currency"/>
    <tableColumn id="9" xr3:uid="{25CE059F-28CE-4E77-9D01-7D5502540202}" name="Person 3" dataDxfId="19" dataCellStyle="Currency"/>
    <tableColumn id="11" xr3:uid="{F2582286-FE73-4C00-AF91-998477A624D0}" name="Person 4" dataDxfId="18" dataCellStyle="Currency"/>
    <tableColumn id="10" xr3:uid="{43DCE314-5D24-4B5E-BB87-A8C8879D3ECB}" name="Person 5" dataDxfId="17" dataCellStyle="Currency"/>
    <tableColumn id="2" xr3:uid="{ABAAAF79-AF27-4D94-BEC2-DFF99E869128}" name="✓" dataDxfId="16" dataCellStyle="Currency"/>
    <tableColumn id="4" xr3:uid="{A3CBFF73-E63B-41B4-9EEA-34A51B696F65}" name="Amount" dataDxfId="15" dataCellStyle="Comma">
      <calculatedColumnFormula>IF(Table146[[#This Row],[Date]]=""," - ",SUM(Table146[[#This Row],[Parents]:[Person 5]]))</calculatedColumnFormula>
    </tableColumn>
    <tableColumn id="8" xr3:uid="{9A8EAFB4-DAD0-4DF7-AC5F-E188F2A9FBED}" name="Total" dataDxfId="14" dataCellStyle="Comma">
      <calculatedColumnFormula>IF(ISBLANK(A6)," - ",SUM($I$5:OFFSET(I6,0,0,1,1)))</calculatedColumn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5C18E00-8D28-4C2C-BADB-91C64A492E48}" name="Table17" displayName="Table17" ref="A5:J41" totalsRowShown="0" headerRowDxfId="12" dataDxfId="11" tableBorderDxfId="10">
  <tableColumns count="10">
    <tableColumn id="1" xr3:uid="{EFC364CD-E8E1-4552-825D-2756597B60E6}" name="Date" dataDxfId="9"/>
    <tableColumn id="3" xr3:uid="{995BCC78-E3C3-4EA0-894F-F31F3882EFDD}" name="Purpose / Payee" dataDxfId="8"/>
    <tableColumn id="4" xr3:uid="{4ABBA2C3-F72B-4467-99AD-AEDDF1F11D13}" name="✉ Fund 1" dataDxfId="7" dataCellStyle="Currency"/>
    <tableColumn id="5" xr3:uid="{03E8E355-FE41-458A-AAD4-7B2ACC0ABE58}" name="✉ Fund 2" dataDxfId="6" dataCellStyle="Currency"/>
    <tableColumn id="6" xr3:uid="{43893BAA-E70F-4ACA-B613-6980B4E8E018}" name="✉ Fund 3" dataDxfId="5"/>
    <tableColumn id="7" xr3:uid="{4A8486D5-9ED6-4F04-9102-6C44225152B5}" name="✉ Fund 4" dataDxfId="4"/>
    <tableColumn id="11" xr3:uid="{AF97F237-5756-41A2-9203-9BF18D9276C7}" name="Other" dataDxfId="3" dataCellStyle="Currency"/>
    <tableColumn id="9" xr3:uid="{41053553-B8DF-40B1-B546-A1C6CCA4A495}" name="✓" dataDxfId="2" dataCellStyle="Currency"/>
    <tableColumn id="10" xr3:uid="{1F483197-FA10-4504-B3D7-FF0A9FBEF96B}" name="Amount" dataDxfId="1" dataCellStyle="Currency">
      <calculatedColumnFormula>IF(ISBLANK(Table17[[#This Row],[Date]])," - ",SUM(Table17[[#This Row],[✉ Fund 1]:[Other]]))</calculatedColumnFormula>
    </tableColumn>
    <tableColumn id="8" xr3:uid="{6B4C3C62-7F45-4D96-BE14-5CD08F8FCF59}" name="Account Balance" dataDxfId="0">
      <calculatedColumnFormula>IF(ISBLANK(Table17[[#This Row],[Date]])," - ",SUM($I$5:OFFSET(I6,0,0)))</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Vertex42">
  <a:themeElements>
    <a:clrScheme name="Vertex42">
      <a:dk1>
        <a:sysClr val="windowText" lastClr="000000"/>
      </a:dk1>
      <a:lt1>
        <a:sysClr val="window" lastClr="FFFFFF"/>
      </a:lt1>
      <a:dk2>
        <a:srgbClr val="5E8BCE"/>
      </a:dk2>
      <a:lt2>
        <a:srgbClr val="EEECE2"/>
      </a:lt2>
      <a:accent1>
        <a:srgbClr val="3A5D9C"/>
      </a:accent1>
      <a:accent2>
        <a:srgbClr val="C04E4E"/>
      </a:accent2>
      <a:accent3>
        <a:srgbClr val="E68422"/>
      </a:accent3>
      <a:accent4>
        <a:srgbClr val="846648"/>
      </a:accent4>
      <a:accent5>
        <a:srgbClr val="26AA26"/>
      </a:accent5>
      <a:accent6>
        <a:srgbClr val="7860B4"/>
      </a:accent6>
      <a:hlink>
        <a:srgbClr val="4C92AE"/>
      </a:hlink>
      <a:folHlink>
        <a:srgbClr val="969696"/>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vertex42.com/ExcelTemplates/money-tracker.html" TargetMode="External"/><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s://www.vertex42.com/ExcelTemplates/money-tracker.html" TargetMode="External"/><Relationship Id="rId5" Type="http://schemas.openxmlformats.org/officeDocument/2006/relationships/comments" Target="../comments2.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https://www.vertex42.com/ExcelTemplates/money-tracker.html" TargetMode="External"/><Relationship Id="rId5" Type="http://schemas.openxmlformats.org/officeDocument/2006/relationships/comments" Target="../comments3.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4.bin"/><Relationship Id="rId1" Type="http://schemas.openxmlformats.org/officeDocument/2006/relationships/hyperlink" Target="https://www.vertex42.com/ExcelTemplates/money-tracker.html" TargetMode="External"/><Relationship Id="rId5" Type="http://schemas.openxmlformats.org/officeDocument/2006/relationships/comments" Target="../comments4.xml"/><Relationship Id="rId4" Type="http://schemas.openxmlformats.org/officeDocument/2006/relationships/table" Target="../tables/table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hyperlink" Target="https://www.vertex42.com/ExcelTemplates/money-tracker.html"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vertex42.com/ExcelTemplates/money-tracker.html" TargetMode="External"/><Relationship Id="rId1" Type="http://schemas.openxmlformats.org/officeDocument/2006/relationships/hyperlink" Target="https://www.vertex42.com/licensing/EULA_privateuse.html" TargetMode="External"/><Relationship Id="rId5" Type="http://schemas.openxmlformats.org/officeDocument/2006/relationships/image" Target="../media/image2.png"/><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41"/>
  <sheetViews>
    <sheetView showGridLines="0" tabSelected="1" zoomScaleNormal="100" workbookViewId="0">
      <pane ySplit="5" topLeftCell="A6" activePane="bottomLeft" state="frozen"/>
      <selection pane="bottomLeft" activeCell="A2" sqref="A2"/>
    </sheetView>
  </sheetViews>
  <sheetFormatPr defaultColWidth="9" defaultRowHeight="12.75" x14ac:dyDescent="0.2"/>
  <cols>
    <col min="1" max="1" width="11.25" style="2" customWidth="1"/>
    <col min="2" max="2" width="21.75" style="2" customWidth="1"/>
    <col min="3" max="6" width="9.875" style="2" customWidth="1"/>
    <col min="7" max="7" width="4.125" style="2" customWidth="1"/>
    <col min="8" max="8" width="10.25" style="2" customWidth="1"/>
    <col min="9" max="9" width="11" style="2" customWidth="1"/>
    <col min="10" max="10" width="10.375" style="2" customWidth="1"/>
    <col min="11" max="11" width="34.25" style="2" customWidth="1"/>
    <col min="12" max="16384" width="9" style="2"/>
  </cols>
  <sheetData>
    <row r="1" spans="1:11" ht="24" thickBot="1" x14ac:dyDescent="0.25">
      <c r="A1" s="7" t="s">
        <v>38</v>
      </c>
      <c r="B1" s="6"/>
      <c r="C1" s="6"/>
      <c r="D1" s="6"/>
      <c r="E1" s="6"/>
      <c r="F1" s="6"/>
      <c r="G1" s="6"/>
      <c r="H1" s="6"/>
      <c r="I1" s="6"/>
      <c r="K1" s="35" t="s">
        <v>33</v>
      </c>
    </row>
    <row r="2" spans="1:11" s="8" customFormat="1" ht="18.75" customHeight="1" thickBot="1" x14ac:dyDescent="0.25">
      <c r="B2" s="32" t="s">
        <v>126</v>
      </c>
      <c r="C2" s="78">
        <f>SUM(C5:C10000)</f>
        <v>32</v>
      </c>
      <c r="D2" s="78">
        <f>SUM(D5:D10000)</f>
        <v>40</v>
      </c>
      <c r="E2" s="78">
        <f>SUM(E5:E10000)</f>
        <v>5</v>
      </c>
      <c r="F2" s="78">
        <f t="shared" ref="D2:F2" si="0">SUM(F5:F10000)</f>
        <v>44.5</v>
      </c>
      <c r="G2" s="77"/>
      <c r="H2" s="77" t="s">
        <v>35</v>
      </c>
      <c r="I2" s="31">
        <f ca="1">VLOOKUP(9E+100,Table145[Cash Balance],1)</f>
        <v>121.5</v>
      </c>
      <c r="K2" s="34" t="s">
        <v>56</v>
      </c>
    </row>
    <row r="3" spans="1:11" x14ac:dyDescent="0.2">
      <c r="K3" s="85"/>
    </row>
    <row r="4" spans="1:11" ht="15" x14ac:dyDescent="0.2">
      <c r="C4" s="50" t="s">
        <v>54</v>
      </c>
      <c r="D4" s="51"/>
      <c r="E4" s="51"/>
      <c r="F4" s="51"/>
      <c r="G4" s="36"/>
      <c r="H4" s="23"/>
    </row>
    <row r="5" spans="1:11" ht="30" x14ac:dyDescent="0.25">
      <c r="A5" s="9" t="s">
        <v>0</v>
      </c>
      <c r="B5" s="10" t="s">
        <v>50</v>
      </c>
      <c r="C5" s="48" t="s">
        <v>90</v>
      </c>
      <c r="D5" s="48" t="s">
        <v>117</v>
      </c>
      <c r="E5" s="48" t="s">
        <v>118</v>
      </c>
      <c r="F5" s="48" t="s">
        <v>44</v>
      </c>
      <c r="G5" s="30" t="s">
        <v>49</v>
      </c>
      <c r="H5" s="30" t="s">
        <v>43</v>
      </c>
      <c r="I5" s="30" t="s">
        <v>89</v>
      </c>
      <c r="K5" s="44" t="s">
        <v>73</v>
      </c>
    </row>
    <row r="6" spans="1:11" s="8" customFormat="1" ht="18" x14ac:dyDescent="0.2">
      <c r="A6" s="81">
        <v>43466</v>
      </c>
      <c r="B6" s="82" t="s">
        <v>32</v>
      </c>
      <c r="C6" s="83">
        <v>30</v>
      </c>
      <c r="D6" s="83"/>
      <c r="E6" s="83"/>
      <c r="F6" s="83">
        <v>40</v>
      </c>
      <c r="G6" s="84" t="s">
        <v>49</v>
      </c>
      <c r="H6" s="54">
        <f>IF(ISBLANK(Table145[[#This Row],[Date]])," - ",SUM(Table145[[#This Row],[✉ Food]:[Other]]))</f>
        <v>70</v>
      </c>
      <c r="I6" s="49">
        <f ca="1">IF(ISBLANK(A6)," - ",SUM($H$5:OFFSET(H6,0,0,1,1)))</f>
        <v>70</v>
      </c>
      <c r="K6" s="47" t="s">
        <v>65</v>
      </c>
    </row>
    <row r="7" spans="1:11" s="8" customFormat="1" ht="18" x14ac:dyDescent="0.2">
      <c r="A7" s="81">
        <v>43501</v>
      </c>
      <c r="B7" s="82" t="s">
        <v>88</v>
      </c>
      <c r="C7" s="83">
        <v>-8</v>
      </c>
      <c r="D7" s="83"/>
      <c r="E7" s="83"/>
      <c r="F7" s="83"/>
      <c r="G7" s="84"/>
      <c r="H7" s="54">
        <f>IF(ISBLANK(Table145[[#This Row],[Date]])," - ",SUM(Table145[[#This Row],[✉ Food]:[Other]]))</f>
        <v>-8</v>
      </c>
      <c r="I7" s="49">
        <f ca="1">IF(ISBLANK(A7)," - ",SUM($H$5:OFFSET(H7,0,0,1,1)))</f>
        <v>62</v>
      </c>
      <c r="K7" s="47" t="s">
        <v>119</v>
      </c>
    </row>
    <row r="8" spans="1:11" s="8" customFormat="1" ht="18" x14ac:dyDescent="0.2">
      <c r="A8" s="81">
        <v>43511</v>
      </c>
      <c r="B8" s="82" t="s">
        <v>120</v>
      </c>
      <c r="C8" s="83">
        <v>10</v>
      </c>
      <c r="D8" s="83">
        <v>30</v>
      </c>
      <c r="E8" s="83">
        <v>15</v>
      </c>
      <c r="F8" s="83"/>
      <c r="G8" s="84"/>
      <c r="H8" s="54">
        <f>IF(ISBLANK(Table145[[#This Row],[Date]])," - ",SUM(Table145[[#This Row],[✉ Food]:[Other]]))</f>
        <v>55</v>
      </c>
      <c r="I8" s="49">
        <f ca="1">IF(ISBLANK(A8)," - ",SUM($H$5:OFFSET(H8,0,0,1,1)))</f>
        <v>117</v>
      </c>
      <c r="K8" s="47" t="s">
        <v>101</v>
      </c>
    </row>
    <row r="9" spans="1:11" s="8" customFormat="1" ht="18" x14ac:dyDescent="0.2">
      <c r="A9" s="81">
        <v>43525</v>
      </c>
      <c r="B9" s="82" t="s">
        <v>66</v>
      </c>
      <c r="C9" s="83"/>
      <c r="D9" s="83"/>
      <c r="E9" s="83"/>
      <c r="F9" s="83">
        <v>-13.5</v>
      </c>
      <c r="G9" s="84"/>
      <c r="H9" s="54">
        <f>IF(ISBLANK(Table145[[#This Row],[Date]])," - ",SUM(Table145[[#This Row],[✉ Food]:[Other]]))</f>
        <v>-13.5</v>
      </c>
      <c r="I9" s="49">
        <f ca="1">IF(ISBLANK(A9)," - ",SUM($H$5:OFFSET(H9,0,0,1,1)))</f>
        <v>103.5</v>
      </c>
      <c r="K9" s="47" t="s">
        <v>102</v>
      </c>
    </row>
    <row r="10" spans="1:11" s="8" customFormat="1" ht="18" x14ac:dyDescent="0.2">
      <c r="A10" s="81">
        <v>43529</v>
      </c>
      <c r="B10" s="82" t="s">
        <v>68</v>
      </c>
      <c r="C10" s="83"/>
      <c r="D10" s="83">
        <v>10</v>
      </c>
      <c r="E10" s="83">
        <v>-10</v>
      </c>
      <c r="F10" s="83"/>
      <c r="G10" s="84"/>
      <c r="H10" s="54">
        <f>IF(ISBLANK(Table145[[#This Row],[Date]])," - ",SUM(Table145[[#This Row],[✉ Food]:[Other]]))</f>
        <v>0</v>
      </c>
      <c r="I10" s="49">
        <f ca="1">IF(ISBLANK(A10)," - ",SUM($H$5:OFFSET(H10,0,0,1,1)))</f>
        <v>103.5</v>
      </c>
      <c r="K10" s="47" t="s">
        <v>103</v>
      </c>
    </row>
    <row r="11" spans="1:11" s="8" customFormat="1" ht="18" x14ac:dyDescent="0.2">
      <c r="A11" s="81">
        <v>43534</v>
      </c>
      <c r="B11" s="82" t="s">
        <v>123</v>
      </c>
      <c r="C11" s="83"/>
      <c r="D11" s="83"/>
      <c r="E11" s="83"/>
      <c r="F11" s="83">
        <v>18</v>
      </c>
      <c r="G11" s="84"/>
      <c r="H11" s="54">
        <f>IF(ISBLANK(Table145[[#This Row],[Date]])," - ",SUM(Table145[[#This Row],[✉ Food]:[Other]]))</f>
        <v>18</v>
      </c>
      <c r="I11" s="49">
        <f ca="1">IF(ISBLANK(A11)," - ",SUM($H$5:OFFSET(H11,0,0,1,1)))</f>
        <v>121.5</v>
      </c>
      <c r="K11" s="47" t="s">
        <v>79</v>
      </c>
    </row>
    <row r="12" spans="1:11" s="8" customFormat="1" ht="18" x14ac:dyDescent="0.2">
      <c r="A12" s="81"/>
      <c r="B12" s="82"/>
      <c r="C12" s="83"/>
      <c r="D12" s="83"/>
      <c r="E12" s="83"/>
      <c r="F12" s="83"/>
      <c r="G12" s="84"/>
      <c r="H12" s="54" t="str">
        <f>IF(ISBLANK(Table145[[#This Row],[Date]])," - ",SUM(Table145[[#This Row],[✉ Food]:[Other]]))</f>
        <v xml:space="preserve"> - </v>
      </c>
      <c r="I12" s="49" t="str">
        <f ca="1">IF(ISBLANK(A12)," - ",SUM($H$5:OFFSET(H12,0,0,1,1)))</f>
        <v xml:space="preserve"> - </v>
      </c>
      <c r="K12" s="47" t="s">
        <v>104</v>
      </c>
    </row>
    <row r="13" spans="1:11" s="8" customFormat="1" ht="18" x14ac:dyDescent="0.2">
      <c r="A13" s="81"/>
      <c r="B13" s="82"/>
      <c r="C13" s="83"/>
      <c r="D13" s="83"/>
      <c r="E13" s="83"/>
      <c r="F13" s="83"/>
      <c r="G13" s="84"/>
      <c r="H13" s="54" t="str">
        <f>IF(ISBLANK(Table145[[#This Row],[Date]])," - ",SUM(Table145[[#This Row],[✉ Food]:[Other]]))</f>
        <v xml:space="preserve"> - </v>
      </c>
      <c r="I13" s="49" t="str">
        <f ca="1">IF(ISBLANK(A13)," - ",SUM($H$5:OFFSET(H13,0,0,1,1)))</f>
        <v xml:space="preserve"> - </v>
      </c>
      <c r="K13" s="47" t="s">
        <v>122</v>
      </c>
    </row>
    <row r="14" spans="1:11" s="8" customFormat="1" ht="18" x14ac:dyDescent="0.2">
      <c r="A14" s="81"/>
      <c r="B14" s="82"/>
      <c r="C14" s="83"/>
      <c r="D14" s="83"/>
      <c r="E14" s="83"/>
      <c r="F14" s="83"/>
      <c r="G14" s="84"/>
      <c r="H14" s="54" t="str">
        <f>IF(ISBLANK(Table145[[#This Row],[Date]])," - ",SUM(Table145[[#This Row],[✉ Food]:[Other]]))</f>
        <v xml:space="preserve"> - </v>
      </c>
      <c r="I14" s="49" t="str">
        <f ca="1">IF(ISBLANK(A14)," - ",SUM($H$5:OFFSET(H14,0,0,1,1)))</f>
        <v xml:space="preserve"> - </v>
      </c>
      <c r="K14" s="47" t="s">
        <v>105</v>
      </c>
    </row>
    <row r="15" spans="1:11" s="8" customFormat="1" ht="18" x14ac:dyDescent="0.2">
      <c r="A15" s="81"/>
      <c r="B15" s="82"/>
      <c r="C15" s="83"/>
      <c r="D15" s="83"/>
      <c r="E15" s="83"/>
      <c r="F15" s="83"/>
      <c r="G15" s="84"/>
      <c r="H15" s="54" t="str">
        <f>IF(ISBLANK(Table145[[#This Row],[Date]])," - ",SUM(Table145[[#This Row],[✉ Food]:[Other]]))</f>
        <v xml:space="preserve"> - </v>
      </c>
      <c r="I15" s="49" t="str">
        <f ca="1">IF(ISBLANK(A15)," - ",SUM($H$5:OFFSET(H15,0,0,1,1)))</f>
        <v xml:space="preserve"> - </v>
      </c>
      <c r="K15" s="47" t="s">
        <v>106</v>
      </c>
    </row>
    <row r="16" spans="1:11" s="8" customFormat="1" ht="18" x14ac:dyDescent="0.2">
      <c r="A16" s="81"/>
      <c r="B16" s="82"/>
      <c r="C16" s="83"/>
      <c r="D16" s="83"/>
      <c r="E16" s="83"/>
      <c r="F16" s="83"/>
      <c r="G16" s="84"/>
      <c r="H16" s="54" t="str">
        <f>IF(ISBLANK(Table145[[#This Row],[Date]])," - ",SUM(Table145[[#This Row],[✉ Food]:[Other]]))</f>
        <v xml:space="preserve"> - </v>
      </c>
      <c r="I16" s="49" t="str">
        <f ca="1">IF(ISBLANK(A16)," - ",SUM($H$5:OFFSET(H16,0,0,1,1)))</f>
        <v xml:space="preserve"> - </v>
      </c>
      <c r="K16" s="47" t="s">
        <v>75</v>
      </c>
    </row>
    <row r="17" spans="1:11" s="8" customFormat="1" ht="18" x14ac:dyDescent="0.2">
      <c r="A17" s="81"/>
      <c r="B17" s="82"/>
      <c r="C17" s="83"/>
      <c r="D17" s="83"/>
      <c r="E17" s="83"/>
      <c r="F17" s="83"/>
      <c r="G17" s="84"/>
      <c r="H17" s="54" t="str">
        <f>IF(ISBLANK(Table145[[#This Row],[Date]])," - ",SUM(Table145[[#This Row],[✉ Food]:[Other]]))</f>
        <v xml:space="preserve"> - </v>
      </c>
      <c r="I17" s="49" t="str">
        <f ca="1">IF(ISBLANK(A17)," - ",SUM($H$5:OFFSET(H17,0,0,1,1)))</f>
        <v xml:space="preserve"> - </v>
      </c>
      <c r="K17" s="47" t="s">
        <v>76</v>
      </c>
    </row>
    <row r="18" spans="1:11" s="8" customFormat="1" ht="18" x14ac:dyDescent="0.2">
      <c r="A18" s="81"/>
      <c r="B18" s="82"/>
      <c r="C18" s="83"/>
      <c r="D18" s="83"/>
      <c r="E18" s="83"/>
      <c r="F18" s="83"/>
      <c r="G18" s="84"/>
      <c r="H18" s="54" t="str">
        <f>IF(ISBLANK(Table145[[#This Row],[Date]])," - ",SUM(Table145[[#This Row],[✉ Food]:[Other]]))</f>
        <v xml:space="preserve"> - </v>
      </c>
      <c r="I18" s="49" t="str">
        <f ca="1">IF(ISBLANK(A18)," - ",SUM($H$5:OFFSET(H18,0,0,1,1)))</f>
        <v xml:space="preserve"> - </v>
      </c>
      <c r="K18" s="47" t="s">
        <v>127</v>
      </c>
    </row>
    <row r="19" spans="1:11" s="8" customFormat="1" ht="18" x14ac:dyDescent="0.2">
      <c r="A19" s="81"/>
      <c r="B19" s="82"/>
      <c r="C19" s="83"/>
      <c r="D19" s="83"/>
      <c r="E19" s="83"/>
      <c r="F19" s="83"/>
      <c r="G19" s="84"/>
      <c r="H19" s="54" t="str">
        <f>IF(ISBLANK(Table145[[#This Row],[Date]])," - ",SUM(Table145[[#This Row],[✉ Food]:[Other]]))</f>
        <v xml:space="preserve"> - </v>
      </c>
      <c r="I19" s="49" t="str">
        <f ca="1">IF(ISBLANK(A19)," - ",SUM($H$5:OFFSET(H19,0,0,1,1)))</f>
        <v xml:space="preserve"> - </v>
      </c>
    </row>
    <row r="20" spans="1:11" s="8" customFormat="1" ht="18" x14ac:dyDescent="0.2">
      <c r="A20" s="81"/>
      <c r="B20" s="82"/>
      <c r="C20" s="83"/>
      <c r="D20" s="83"/>
      <c r="E20" s="83"/>
      <c r="F20" s="83"/>
      <c r="G20" s="84"/>
      <c r="H20" s="54" t="str">
        <f>IF(ISBLANK(Table145[[#This Row],[Date]])," - ",SUM(Table145[[#This Row],[✉ Food]:[Other]]))</f>
        <v xml:space="preserve"> - </v>
      </c>
      <c r="I20" s="49" t="str">
        <f ca="1">IF(ISBLANK(A20)," - ",SUM($H$5:OFFSET(H20,0,0,1,1)))</f>
        <v xml:space="preserve"> - </v>
      </c>
    </row>
    <row r="21" spans="1:11" ht="18" x14ac:dyDescent="0.2">
      <c r="A21" s="81"/>
      <c r="B21" s="82"/>
      <c r="C21" s="83"/>
      <c r="D21" s="83"/>
      <c r="E21" s="83"/>
      <c r="F21" s="83"/>
      <c r="G21" s="84"/>
      <c r="H21" s="54" t="str">
        <f>IF(ISBLANK(Table145[[#This Row],[Date]])," - ",SUM(Table145[[#This Row],[✉ Food]:[Other]]))</f>
        <v xml:space="preserve"> - </v>
      </c>
      <c r="I21" s="49" t="str">
        <f ca="1">IF(ISBLANK(A21)," - ",SUM($H$5:OFFSET(H21,0,0,1,1)))</f>
        <v xml:space="preserve"> - </v>
      </c>
    </row>
    <row r="22" spans="1:11" ht="18" x14ac:dyDescent="0.2">
      <c r="A22" s="81"/>
      <c r="B22" s="82"/>
      <c r="C22" s="83"/>
      <c r="D22" s="83"/>
      <c r="E22" s="83"/>
      <c r="F22" s="83"/>
      <c r="G22" s="84"/>
      <c r="H22" s="54" t="str">
        <f>IF(ISBLANK(Table145[[#This Row],[Date]])," - ",SUM(Table145[[#This Row],[✉ Food]:[Other]]))</f>
        <v xml:space="preserve"> - </v>
      </c>
      <c r="I22" s="49" t="str">
        <f ca="1">IF(ISBLANK(A22)," - ",SUM($H$5:OFFSET(H22,0,0,1,1)))</f>
        <v xml:space="preserve"> - </v>
      </c>
    </row>
    <row r="23" spans="1:11" ht="18" x14ac:dyDescent="0.2">
      <c r="A23" s="81"/>
      <c r="B23" s="82"/>
      <c r="C23" s="83"/>
      <c r="D23" s="83"/>
      <c r="E23" s="83"/>
      <c r="F23" s="83"/>
      <c r="G23" s="84"/>
      <c r="H23" s="54" t="str">
        <f>IF(ISBLANK(Table145[[#This Row],[Date]])," - ",SUM(Table145[[#This Row],[✉ Food]:[Other]]))</f>
        <v xml:space="preserve"> - </v>
      </c>
      <c r="I23" s="49" t="str">
        <f ca="1">IF(ISBLANK(A23)," - ",SUM($H$5:OFFSET(H23,0,0,1,1)))</f>
        <v xml:space="preserve"> - </v>
      </c>
    </row>
    <row r="24" spans="1:11" ht="18" x14ac:dyDescent="0.2">
      <c r="A24" s="81"/>
      <c r="B24" s="82"/>
      <c r="C24" s="83"/>
      <c r="D24" s="83"/>
      <c r="E24" s="83"/>
      <c r="F24" s="83"/>
      <c r="G24" s="84"/>
      <c r="H24" s="54" t="str">
        <f>IF(ISBLANK(Table145[[#This Row],[Date]])," - ",SUM(Table145[[#This Row],[✉ Food]:[Other]]))</f>
        <v xml:space="preserve"> - </v>
      </c>
      <c r="I24" s="49" t="str">
        <f ca="1">IF(ISBLANK(A24)," - ",SUM($H$5:OFFSET(H24,0,0,1,1)))</f>
        <v xml:space="preserve"> - </v>
      </c>
    </row>
    <row r="25" spans="1:11" ht="18" x14ac:dyDescent="0.2">
      <c r="A25" s="81"/>
      <c r="B25" s="82"/>
      <c r="C25" s="83"/>
      <c r="D25" s="83"/>
      <c r="E25" s="83"/>
      <c r="F25" s="83"/>
      <c r="G25" s="84"/>
      <c r="H25" s="54" t="str">
        <f>IF(ISBLANK(Table145[[#This Row],[Date]])," - ",SUM(Table145[[#This Row],[✉ Food]:[Other]]))</f>
        <v xml:space="preserve"> - </v>
      </c>
      <c r="I25" s="49" t="str">
        <f ca="1">IF(ISBLANK(A25)," - ",SUM($H$5:OFFSET(H25,0,0,1,1)))</f>
        <v xml:space="preserve"> - </v>
      </c>
    </row>
    <row r="26" spans="1:11" ht="18" x14ac:dyDescent="0.2">
      <c r="A26" s="81"/>
      <c r="B26" s="82"/>
      <c r="C26" s="83"/>
      <c r="D26" s="83"/>
      <c r="E26" s="83"/>
      <c r="F26" s="83"/>
      <c r="G26" s="84"/>
      <c r="H26" s="54" t="str">
        <f>IF(ISBLANK(Table145[[#This Row],[Date]])," - ",SUM(Table145[[#This Row],[✉ Food]:[Other]]))</f>
        <v xml:space="preserve"> - </v>
      </c>
      <c r="I26" s="49" t="str">
        <f ca="1">IF(ISBLANK(A26)," - ",SUM($H$5:OFFSET(H26,0,0,1,1)))</f>
        <v xml:space="preserve"> - </v>
      </c>
    </row>
    <row r="27" spans="1:11" ht="18" x14ac:dyDescent="0.2">
      <c r="A27" s="81"/>
      <c r="B27" s="82"/>
      <c r="C27" s="83"/>
      <c r="D27" s="83"/>
      <c r="E27" s="83"/>
      <c r="F27" s="83"/>
      <c r="G27" s="84"/>
      <c r="H27" s="54" t="str">
        <f>IF(ISBLANK(Table145[[#This Row],[Date]])," - ",SUM(Table145[[#This Row],[✉ Food]:[Other]]))</f>
        <v xml:space="preserve"> - </v>
      </c>
      <c r="I27" s="49" t="str">
        <f ca="1">IF(ISBLANK(A27)," - ",SUM($H$5:OFFSET(H27,0,0,1,1)))</f>
        <v xml:space="preserve"> - </v>
      </c>
    </row>
    <row r="28" spans="1:11" ht="18" x14ac:dyDescent="0.2">
      <c r="A28" s="81"/>
      <c r="B28" s="82"/>
      <c r="C28" s="83"/>
      <c r="D28" s="83"/>
      <c r="E28" s="83"/>
      <c r="F28" s="83"/>
      <c r="G28" s="84"/>
      <c r="H28" s="54" t="str">
        <f>IF(ISBLANK(Table145[[#This Row],[Date]])," - ",SUM(Table145[[#This Row],[✉ Food]:[Other]]))</f>
        <v xml:space="preserve"> - </v>
      </c>
      <c r="I28" s="49" t="str">
        <f ca="1">IF(ISBLANK(A28)," - ",SUM($H$5:OFFSET(H28,0,0,1,1)))</f>
        <v xml:space="preserve"> - </v>
      </c>
    </row>
    <row r="29" spans="1:11" ht="18" x14ac:dyDescent="0.2">
      <c r="A29" s="81"/>
      <c r="B29" s="82"/>
      <c r="C29" s="83"/>
      <c r="D29" s="83"/>
      <c r="E29" s="83"/>
      <c r="F29" s="83"/>
      <c r="G29" s="84"/>
      <c r="H29" s="54" t="str">
        <f>IF(ISBLANK(Table145[[#This Row],[Date]])," - ",SUM(Table145[[#This Row],[✉ Food]:[Other]]))</f>
        <v xml:space="preserve"> - </v>
      </c>
      <c r="I29" s="49" t="str">
        <f ca="1">IF(ISBLANK(A29)," - ",SUM($H$5:OFFSET(H29,0,0,1,1)))</f>
        <v xml:space="preserve"> - </v>
      </c>
    </row>
    <row r="30" spans="1:11" ht="18" x14ac:dyDescent="0.2">
      <c r="A30" s="81"/>
      <c r="B30" s="82"/>
      <c r="C30" s="83"/>
      <c r="D30" s="83"/>
      <c r="E30" s="83"/>
      <c r="F30" s="83"/>
      <c r="G30" s="84"/>
      <c r="H30" s="54" t="str">
        <f>IF(ISBLANK(Table145[[#This Row],[Date]])," - ",SUM(Table145[[#This Row],[✉ Food]:[Other]]))</f>
        <v xml:space="preserve"> - </v>
      </c>
      <c r="I30" s="49" t="str">
        <f ca="1">IF(ISBLANK(A30)," - ",SUM($H$5:OFFSET(H30,0,0,1,1)))</f>
        <v xml:space="preserve"> - </v>
      </c>
    </row>
    <row r="31" spans="1:11" ht="18" x14ac:dyDescent="0.2">
      <c r="A31" s="81"/>
      <c r="B31" s="82"/>
      <c r="C31" s="83"/>
      <c r="D31" s="83"/>
      <c r="E31" s="83"/>
      <c r="F31" s="83"/>
      <c r="G31" s="84"/>
      <c r="H31" s="54" t="str">
        <f>IF(ISBLANK(Table145[[#This Row],[Date]])," - ",SUM(Table145[[#This Row],[✉ Food]:[Other]]))</f>
        <v xml:space="preserve"> - </v>
      </c>
      <c r="I31" s="49" t="str">
        <f ca="1">IF(ISBLANK(A31)," - ",SUM($H$5:OFFSET(H31,0,0,1,1)))</f>
        <v xml:space="preserve"> - </v>
      </c>
    </row>
    <row r="32" spans="1:11" ht="18" x14ac:dyDescent="0.2">
      <c r="A32" s="81"/>
      <c r="B32" s="82"/>
      <c r="C32" s="83"/>
      <c r="D32" s="83"/>
      <c r="E32" s="83"/>
      <c r="F32" s="83"/>
      <c r="G32" s="84"/>
      <c r="H32" s="54" t="str">
        <f>IF(ISBLANK(Table145[[#This Row],[Date]])," - ",SUM(Table145[[#This Row],[✉ Food]:[Other]]))</f>
        <v xml:space="preserve"> - </v>
      </c>
      <c r="I32" s="49" t="str">
        <f ca="1">IF(ISBLANK(A32)," - ",SUM($H$5:OFFSET(H32,0,0,1,1)))</f>
        <v xml:space="preserve"> - </v>
      </c>
    </row>
    <row r="33" spans="1:9" ht="18" x14ac:dyDescent="0.2">
      <c r="A33" s="81"/>
      <c r="B33" s="82"/>
      <c r="C33" s="83"/>
      <c r="D33" s="83"/>
      <c r="E33" s="83"/>
      <c r="F33" s="83"/>
      <c r="G33" s="84"/>
      <c r="H33" s="54" t="str">
        <f>IF(ISBLANK(Table145[[#This Row],[Date]])," - ",SUM(Table145[[#This Row],[✉ Food]:[Other]]))</f>
        <v xml:space="preserve"> - </v>
      </c>
      <c r="I33" s="49" t="str">
        <f ca="1">IF(ISBLANK(A33)," - ",SUM($H$5:OFFSET(H33,0,0,1,1)))</f>
        <v xml:space="preserve"> - </v>
      </c>
    </row>
    <row r="34" spans="1:9" ht="18" x14ac:dyDescent="0.2">
      <c r="A34" s="81"/>
      <c r="B34" s="82"/>
      <c r="C34" s="83"/>
      <c r="D34" s="83"/>
      <c r="E34" s="83"/>
      <c r="F34" s="83"/>
      <c r="G34" s="84"/>
      <c r="H34" s="54" t="str">
        <f>IF(ISBLANK(Table145[[#This Row],[Date]])," - ",SUM(Table145[[#This Row],[✉ Food]:[Other]]))</f>
        <v xml:space="preserve"> - </v>
      </c>
      <c r="I34" s="49" t="str">
        <f ca="1">IF(ISBLANK(A34)," - ",SUM($H$5:OFFSET(H34,0,0,1,1)))</f>
        <v xml:space="preserve"> - </v>
      </c>
    </row>
    <row r="35" spans="1:9" ht="18" x14ac:dyDescent="0.2">
      <c r="A35" s="81"/>
      <c r="B35" s="82"/>
      <c r="C35" s="83"/>
      <c r="D35" s="83"/>
      <c r="E35" s="83"/>
      <c r="F35" s="83"/>
      <c r="G35" s="84"/>
      <c r="H35" s="54" t="str">
        <f>IF(ISBLANK(Table145[[#This Row],[Date]])," - ",SUM(Table145[[#This Row],[✉ Food]:[Other]]))</f>
        <v xml:space="preserve"> - </v>
      </c>
      <c r="I35" s="49" t="str">
        <f ca="1">IF(ISBLANK(A35)," - ",SUM($H$5:OFFSET(H35,0,0,1,1)))</f>
        <v xml:space="preserve"> - </v>
      </c>
    </row>
    <row r="36" spans="1:9" ht="18" x14ac:dyDescent="0.2">
      <c r="A36" s="81"/>
      <c r="B36" s="82"/>
      <c r="C36" s="83"/>
      <c r="D36" s="83"/>
      <c r="E36" s="83"/>
      <c r="F36" s="83"/>
      <c r="G36" s="84"/>
      <c r="H36" s="54" t="str">
        <f>IF(ISBLANK(Table145[[#This Row],[Date]])," - ",SUM(Table145[[#This Row],[✉ Food]:[Other]]))</f>
        <v xml:space="preserve"> - </v>
      </c>
      <c r="I36" s="49" t="str">
        <f ca="1">IF(ISBLANK(A36)," - ",SUM($H$5:OFFSET(H36,0,0,1,1)))</f>
        <v xml:space="preserve"> - </v>
      </c>
    </row>
    <row r="37" spans="1:9" ht="18" x14ac:dyDescent="0.2">
      <c r="A37" s="81"/>
      <c r="B37" s="82"/>
      <c r="C37" s="83"/>
      <c r="D37" s="83"/>
      <c r="E37" s="83"/>
      <c r="F37" s="83"/>
      <c r="G37" s="84"/>
      <c r="H37" s="54" t="str">
        <f>IF(ISBLANK(Table145[[#This Row],[Date]])," - ",SUM(Table145[[#This Row],[✉ Food]:[Other]]))</f>
        <v xml:space="preserve"> - </v>
      </c>
      <c r="I37" s="49" t="str">
        <f ca="1">IF(ISBLANK(A37)," - ",SUM($H$5:OFFSET(H37,0,0,1,1)))</f>
        <v xml:space="preserve"> - </v>
      </c>
    </row>
    <row r="38" spans="1:9" ht="18" x14ac:dyDescent="0.2">
      <c r="A38" s="81"/>
      <c r="B38" s="82"/>
      <c r="C38" s="83"/>
      <c r="D38" s="83"/>
      <c r="E38" s="83"/>
      <c r="F38" s="83"/>
      <c r="G38" s="84"/>
      <c r="H38" s="54" t="str">
        <f>IF(ISBLANK(Table145[[#This Row],[Date]])," - ",SUM(Table145[[#This Row],[✉ Food]:[Other]]))</f>
        <v xml:space="preserve"> - </v>
      </c>
      <c r="I38" s="49" t="str">
        <f ca="1">IF(ISBLANK(A38)," - ",SUM($H$5:OFFSET(H38,0,0,1,1)))</f>
        <v xml:space="preserve"> - </v>
      </c>
    </row>
    <row r="39" spans="1:9" ht="18" x14ac:dyDescent="0.2">
      <c r="A39" s="81"/>
      <c r="B39" s="82"/>
      <c r="C39" s="83"/>
      <c r="D39" s="83"/>
      <c r="E39" s="83"/>
      <c r="F39" s="83"/>
      <c r="G39" s="84"/>
      <c r="H39" s="54" t="str">
        <f>IF(ISBLANK(Table145[[#This Row],[Date]])," - ",SUM(Table145[[#This Row],[✉ Food]:[Other]]))</f>
        <v xml:space="preserve"> - </v>
      </c>
      <c r="I39" s="49" t="str">
        <f ca="1">IF(ISBLANK(A39)," - ",SUM($H$5:OFFSET(H39,0,0,1,1)))</f>
        <v xml:space="preserve"> - </v>
      </c>
    </row>
    <row r="40" spans="1:9" ht="18" x14ac:dyDescent="0.2">
      <c r="A40" s="81"/>
      <c r="B40" s="82"/>
      <c r="C40" s="83"/>
      <c r="D40" s="83"/>
      <c r="E40" s="83"/>
      <c r="F40" s="83"/>
      <c r="G40" s="84"/>
      <c r="H40" s="54" t="str">
        <f>IF(ISBLANK(Table145[[#This Row],[Date]])," - ",SUM(Table145[[#This Row],[✉ Food]:[Other]]))</f>
        <v xml:space="preserve"> - </v>
      </c>
      <c r="I40" s="49" t="str">
        <f ca="1">IF(ISBLANK(A40)," - ",SUM($H$5:OFFSET(H40,0,0,1,1)))</f>
        <v xml:space="preserve"> - </v>
      </c>
    </row>
    <row r="41" spans="1:9" ht="18" x14ac:dyDescent="0.2">
      <c r="A41" s="81"/>
      <c r="B41" s="82"/>
      <c r="C41" s="83"/>
      <c r="D41" s="83"/>
      <c r="E41" s="83"/>
      <c r="F41" s="83"/>
      <c r="G41" s="84"/>
      <c r="H41" s="54" t="str">
        <f>IF(ISBLANK(Table145[[#This Row],[Date]])," - ",SUM(Table145[[#This Row],[✉ Food]:[Other]]))</f>
        <v xml:space="preserve"> - </v>
      </c>
      <c r="I41" s="49" t="str">
        <f ca="1">IF(ISBLANK(A41)," - ",SUM($H$5:OFFSET(H41,0,0,1,1)))</f>
        <v xml:space="preserve"> - </v>
      </c>
    </row>
  </sheetData>
  <phoneticPr fontId="2" type="noConversion"/>
  <dataValidations count="3">
    <dataValidation type="list" allowBlank="1" sqref="G6:G41" xr:uid="{00000000-0002-0000-0000-000000000000}">
      <formula1>reconcileList</formula1>
    </dataValidation>
    <dataValidation type="list" allowBlank="1" sqref="A6:A41" xr:uid="{00000000-0002-0000-0000-000001000000}">
      <formula1>dateList</formula1>
    </dataValidation>
    <dataValidation type="list" allowBlank="1" sqref="B6:B41" xr:uid="{00000000-0002-0000-0000-000002000000}">
      <formula1>payeeList</formula1>
    </dataValidation>
  </dataValidations>
  <hyperlinks>
    <hyperlink ref="K1" r:id="rId1" xr:uid="{00000000-0004-0000-0000-000000000000}"/>
  </hyperlinks>
  <printOptions horizontalCentered="1"/>
  <pageMargins left="0.5" right="0.5" top="0.5" bottom="0.5" header="0.25" footer="0.25"/>
  <pageSetup fitToHeight="0" orientation="portrait" r:id="rId2"/>
  <headerFooter>
    <oddFooter>&amp;L&amp;8&amp;K01+048Money Tracker © 2017 by Vertex42.com&amp;R&amp;8&amp;K01+048https://www.vertex42.com/ExcelTemplates/money-tracker.html</oddFooter>
  </headerFooter>
  <legacyDrawing r:id="rId3"/>
  <tableParts count="1">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42"/>
  <sheetViews>
    <sheetView showGridLines="0" zoomScaleNormal="100" workbookViewId="0">
      <pane ySplit="5" topLeftCell="A6" activePane="bottomLeft" state="frozen"/>
      <selection activeCell="A2" sqref="A2"/>
      <selection pane="bottomLeft" activeCell="A6" sqref="A6"/>
    </sheetView>
  </sheetViews>
  <sheetFormatPr defaultColWidth="9" defaultRowHeight="12.75" x14ac:dyDescent="0.2"/>
  <cols>
    <col min="1" max="1" width="10.5" style="2" customWidth="1"/>
    <col min="2" max="2" width="6.125" style="2" customWidth="1"/>
    <col min="3" max="3" width="21.25" style="2" customWidth="1"/>
    <col min="4" max="7" width="10.125" style="2" customWidth="1"/>
    <col min="8" max="8" width="9.5" style="2" customWidth="1"/>
    <col min="9" max="9" width="10.125" style="2" customWidth="1"/>
    <col min="10" max="10" width="4.25" style="2" customWidth="1"/>
    <col min="11" max="11" width="11" style="2" customWidth="1"/>
    <col min="12" max="12" width="11.75" style="2" customWidth="1"/>
    <col min="13" max="13" width="11.25" style="2" customWidth="1"/>
    <col min="14" max="14" width="35.875" style="2" customWidth="1"/>
    <col min="15" max="16384" width="9" style="2"/>
  </cols>
  <sheetData>
    <row r="1" spans="1:14" ht="24" thickBot="1" x14ac:dyDescent="0.25">
      <c r="A1" s="7" t="s">
        <v>53</v>
      </c>
      <c r="B1" s="6"/>
      <c r="C1" s="6"/>
      <c r="D1" s="6"/>
      <c r="E1" s="6"/>
      <c r="F1" s="6"/>
      <c r="G1" s="6"/>
      <c r="H1" s="6"/>
      <c r="I1" s="6"/>
      <c r="J1" s="6"/>
      <c r="K1" s="42"/>
      <c r="L1" s="43"/>
      <c r="N1" s="35" t="s">
        <v>33</v>
      </c>
    </row>
    <row r="2" spans="1:14" ht="18.75" customHeight="1" thickBot="1" x14ac:dyDescent="0.25">
      <c r="C2" s="32" t="s">
        <v>126</v>
      </c>
      <c r="D2" s="78">
        <f>SUM(D5:D10000)</f>
        <v>2309.5</v>
      </c>
      <c r="E2" s="78">
        <f t="shared" ref="E2:I2" si="0">SUM(E5:E10000)</f>
        <v>52.650000000000006</v>
      </c>
      <c r="F2" s="78">
        <f t="shared" si="0"/>
        <v>0</v>
      </c>
      <c r="G2" s="78">
        <f t="shared" si="0"/>
        <v>49.260000000000005</v>
      </c>
      <c r="H2" s="78">
        <f t="shared" si="0"/>
        <v>10.25</v>
      </c>
      <c r="I2" s="78">
        <f t="shared" si="0"/>
        <v>0.02</v>
      </c>
      <c r="J2" s="79"/>
      <c r="K2" s="77" t="s">
        <v>78</v>
      </c>
      <c r="L2" s="52">
        <f ca="1">VLOOKUP(9E+100,Table1[Account Balance],1)</f>
        <v>2421.6799999999998</v>
      </c>
      <c r="N2" s="34" t="s">
        <v>56</v>
      </c>
    </row>
    <row r="3" spans="1:14" ht="14.25" x14ac:dyDescent="0.2">
      <c r="E3" s="36"/>
      <c r="L3" s="55"/>
      <c r="N3" s="85"/>
    </row>
    <row r="4" spans="1:14" s="8" customFormat="1" ht="15" x14ac:dyDescent="0.2">
      <c r="A4" s="22"/>
      <c r="B4" s="22"/>
      <c r="D4" s="50" t="s">
        <v>54</v>
      </c>
      <c r="E4" s="51"/>
      <c r="F4" s="51"/>
      <c r="G4" s="51"/>
      <c r="H4" s="51"/>
      <c r="I4" s="51"/>
    </row>
    <row r="5" spans="1:14" ht="30" x14ac:dyDescent="0.25">
      <c r="A5" s="9" t="s">
        <v>0</v>
      </c>
      <c r="B5" s="9" t="s">
        <v>1</v>
      </c>
      <c r="C5" s="10" t="s">
        <v>50</v>
      </c>
      <c r="D5" s="48" t="s">
        <v>91</v>
      </c>
      <c r="E5" s="48" t="s">
        <v>92</v>
      </c>
      <c r="F5" s="48" t="s">
        <v>93</v>
      </c>
      <c r="G5" s="48" t="s">
        <v>94</v>
      </c>
      <c r="H5" s="48" t="s">
        <v>124</v>
      </c>
      <c r="I5" s="48" t="s">
        <v>44</v>
      </c>
      <c r="J5" s="30" t="s">
        <v>49</v>
      </c>
      <c r="K5" s="9" t="s">
        <v>43</v>
      </c>
      <c r="L5" s="30" t="s">
        <v>77</v>
      </c>
      <c r="N5" s="44" t="s">
        <v>73</v>
      </c>
    </row>
    <row r="6" spans="1:14" s="8" customFormat="1" ht="18" x14ac:dyDescent="0.2">
      <c r="A6" s="37">
        <v>43489</v>
      </c>
      <c r="B6" s="29"/>
      <c r="C6" s="33" t="s">
        <v>36</v>
      </c>
      <c r="D6" s="53">
        <v>2259.5</v>
      </c>
      <c r="E6" s="53">
        <v>54.2</v>
      </c>
      <c r="F6" s="53"/>
      <c r="G6" s="53">
        <v>101.3</v>
      </c>
      <c r="H6" s="53"/>
      <c r="I6" s="53"/>
      <c r="J6" s="39" t="s">
        <v>49</v>
      </c>
      <c r="K6" s="54">
        <f>IF(ISBLANK(Table1[[#This Row],[Date]])," - ",SUM(Table1[[#This Row],[✉ College]:[Other]]))</f>
        <v>2415</v>
      </c>
      <c r="L6" s="54">
        <f ca="1">IF(ISBLANK(Table1[[#This Row],[Date]])," - ",SUM($K$5:OFFSET(K6,0,0)))</f>
        <v>2415</v>
      </c>
      <c r="N6" s="47" t="s">
        <v>65</v>
      </c>
    </row>
    <row r="7" spans="1:14" s="8" customFormat="1" ht="18" x14ac:dyDescent="0.2">
      <c r="A7" s="37">
        <v>43501</v>
      </c>
      <c r="B7" s="29"/>
      <c r="C7" s="33" t="s">
        <v>99</v>
      </c>
      <c r="D7" s="53">
        <v>30</v>
      </c>
      <c r="E7" s="53">
        <v>5.95</v>
      </c>
      <c r="F7" s="53"/>
      <c r="G7" s="53">
        <v>17.579999999999998</v>
      </c>
      <c r="H7" s="53">
        <v>5.95</v>
      </c>
      <c r="I7" s="53"/>
      <c r="J7" s="39" t="s">
        <v>49</v>
      </c>
      <c r="K7" s="54">
        <f>IF(ISBLANK(Table1[[#This Row],[Date]])," - ",SUM(Table1[[#This Row],[✉ College]:[Other]]))</f>
        <v>59.480000000000004</v>
      </c>
      <c r="L7" s="54">
        <f ca="1">IF(ISBLANK(Table1[[#This Row],[Date]])," - ",SUM($K$5:OFFSET(K7,0,0)))</f>
        <v>2474.48</v>
      </c>
      <c r="N7" s="47" t="s">
        <v>128</v>
      </c>
    </row>
    <row r="8" spans="1:14" s="8" customFormat="1" ht="18" x14ac:dyDescent="0.2">
      <c r="A8" s="37">
        <v>43504</v>
      </c>
      <c r="B8" s="29"/>
      <c r="C8" s="40" t="s">
        <v>27</v>
      </c>
      <c r="D8" s="53"/>
      <c r="E8" s="53"/>
      <c r="F8" s="53"/>
      <c r="G8" s="53">
        <v>-16.25</v>
      </c>
      <c r="H8" s="53"/>
      <c r="I8" s="53"/>
      <c r="J8" s="39"/>
      <c r="K8" s="54">
        <f>IF(ISBLANK(Table1[[#This Row],[Date]])," - ",SUM(Table1[[#This Row],[✉ College]:[Other]]))</f>
        <v>-16.25</v>
      </c>
      <c r="L8" s="54">
        <f ca="1">IF(ISBLANK(Table1[[#This Row],[Date]])," - ",SUM($K$5:OFFSET(K8,0,0)))</f>
        <v>2458.23</v>
      </c>
      <c r="N8" s="47" t="s">
        <v>85</v>
      </c>
    </row>
    <row r="9" spans="1:14" s="8" customFormat="1" ht="18" x14ac:dyDescent="0.2">
      <c r="A9" s="37">
        <v>43504</v>
      </c>
      <c r="B9" s="29"/>
      <c r="C9" s="33" t="s">
        <v>47</v>
      </c>
      <c r="D9" s="53"/>
      <c r="E9" s="53"/>
      <c r="F9" s="53"/>
      <c r="G9" s="53"/>
      <c r="H9" s="53"/>
      <c r="I9" s="53">
        <v>0.02</v>
      </c>
      <c r="J9" s="39"/>
      <c r="K9" s="54">
        <f>IF(ISBLANK(Table1[[#This Row],[Date]])," - ",SUM(Table1[[#This Row],[✉ College]:[Other]]))</f>
        <v>0.02</v>
      </c>
      <c r="L9" s="54">
        <f ca="1">IF(ISBLANK(Table1[[#This Row],[Date]])," - ",SUM($K$5:OFFSET(K9,0,0)))</f>
        <v>2458.25</v>
      </c>
      <c r="N9" s="47" t="s">
        <v>86</v>
      </c>
    </row>
    <row r="10" spans="1:14" s="8" customFormat="1" ht="18" x14ac:dyDescent="0.2">
      <c r="A10" s="37">
        <v>43509</v>
      </c>
      <c r="B10" s="29"/>
      <c r="C10" s="33" t="s">
        <v>55</v>
      </c>
      <c r="D10" s="53"/>
      <c r="E10" s="53"/>
      <c r="F10" s="53"/>
      <c r="G10" s="53">
        <v>-6.57</v>
      </c>
      <c r="H10" s="53"/>
      <c r="I10" s="53"/>
      <c r="J10" s="39"/>
      <c r="K10" s="54">
        <f>IF(ISBLANK(Table1[[#This Row],[Date]])," - ",SUM(Table1[[#This Row],[✉ College]:[Other]]))</f>
        <v>-6.57</v>
      </c>
      <c r="L10" s="54">
        <f ca="1">IF(ISBLANK(Table1[[#This Row],[Date]])," - ",SUM($K$5:OFFSET(K10,0,0)))</f>
        <v>2451.6799999999998</v>
      </c>
      <c r="N10" s="47" t="s">
        <v>87</v>
      </c>
    </row>
    <row r="11" spans="1:14" s="8" customFormat="1" ht="18" x14ac:dyDescent="0.2">
      <c r="A11" s="37">
        <v>43510</v>
      </c>
      <c r="B11" s="29"/>
      <c r="C11" s="33" t="s">
        <v>100</v>
      </c>
      <c r="D11" s="53">
        <v>10</v>
      </c>
      <c r="E11" s="53">
        <v>2.5</v>
      </c>
      <c r="F11" s="53"/>
      <c r="G11" s="53">
        <v>10</v>
      </c>
      <c r="H11" s="53">
        <v>2.5</v>
      </c>
      <c r="I11" s="53"/>
      <c r="J11" s="39"/>
      <c r="K11" s="54">
        <f>IF(ISBLANK(Table1[[#This Row],[Date]])," - ",SUM(Table1[[#This Row],[✉ College]:[Other]]))</f>
        <v>25</v>
      </c>
      <c r="L11" s="54">
        <f ca="1">IF(ISBLANK(Table1[[#This Row],[Date]])," - ",SUM($K$5:OFFSET(K11,0,0)))</f>
        <v>2476.6799999999998</v>
      </c>
      <c r="N11" s="47" t="s">
        <v>79</v>
      </c>
    </row>
    <row r="12" spans="1:14" s="8" customFormat="1" ht="18" x14ac:dyDescent="0.2">
      <c r="A12" s="37">
        <v>43511</v>
      </c>
      <c r="B12" s="29"/>
      <c r="C12" s="33" t="s">
        <v>121</v>
      </c>
      <c r="D12" s="53"/>
      <c r="E12" s="53"/>
      <c r="F12" s="53"/>
      <c r="G12" s="53">
        <v>-55</v>
      </c>
      <c r="H12" s="53"/>
      <c r="I12" s="53"/>
      <c r="J12" s="39"/>
      <c r="K12" s="54">
        <f>IF(ISBLANK(Table1[[#This Row],[Date]])," - ",SUM(Table1[[#This Row],[✉ College]:[Other]]))</f>
        <v>-55</v>
      </c>
      <c r="L12" s="54">
        <f ca="1">IF(ISBLANK(Table1[[#This Row],[Date]])," - ",SUM($K$5:OFFSET(K12,0,0)))</f>
        <v>2421.6799999999998</v>
      </c>
      <c r="N12" s="47" t="s">
        <v>75</v>
      </c>
    </row>
    <row r="13" spans="1:14" s="8" customFormat="1" ht="18" x14ac:dyDescent="0.2">
      <c r="A13" s="37">
        <v>43524</v>
      </c>
      <c r="B13" s="29"/>
      <c r="C13" s="33" t="s">
        <v>68</v>
      </c>
      <c r="D13" s="53">
        <v>10</v>
      </c>
      <c r="E13" s="53">
        <v>-10</v>
      </c>
      <c r="F13" s="53"/>
      <c r="G13" s="53"/>
      <c r="H13" s="53"/>
      <c r="I13" s="53"/>
      <c r="J13" s="39"/>
      <c r="K13" s="54">
        <f>IF(ISBLANK(Table1[[#This Row],[Date]])," - ",SUM(Table1[[#This Row],[✉ College]:[Other]]))</f>
        <v>0</v>
      </c>
      <c r="L13" s="54">
        <f ca="1">IF(ISBLANK(Table1[[#This Row],[Date]])," - ",SUM($K$5:OFFSET(K13,0,0)))</f>
        <v>2421.6799999999998</v>
      </c>
      <c r="N13" s="47" t="s">
        <v>76</v>
      </c>
    </row>
    <row r="14" spans="1:14" s="8" customFormat="1" ht="18" x14ac:dyDescent="0.2">
      <c r="A14" s="37">
        <v>43534</v>
      </c>
      <c r="B14" s="29"/>
      <c r="C14" s="33" t="s">
        <v>125</v>
      </c>
      <c r="D14" s="53"/>
      <c r="E14" s="53"/>
      <c r="F14" s="53"/>
      <c r="G14" s="53">
        <v>-1.8</v>
      </c>
      <c r="H14" s="53">
        <v>1.8</v>
      </c>
      <c r="I14" s="53"/>
      <c r="J14" s="39"/>
      <c r="K14" s="54">
        <f>IF(ISBLANK(Table1[[#This Row],[Date]])," - ",SUM(Table1[[#This Row],[✉ College]:[Other]]))</f>
        <v>0</v>
      </c>
      <c r="L14" s="54">
        <f ca="1">IF(ISBLANK(Table1[[#This Row],[Date]])," - ",SUM($K$5:OFFSET(K14,0,0)))</f>
        <v>2421.6799999999998</v>
      </c>
      <c r="N14" s="47" t="s">
        <v>127</v>
      </c>
    </row>
    <row r="15" spans="1:14" s="8" customFormat="1" ht="18" x14ac:dyDescent="0.2">
      <c r="A15" s="37"/>
      <c r="B15" s="29"/>
      <c r="C15" s="33"/>
      <c r="D15" s="53"/>
      <c r="E15" s="53"/>
      <c r="F15" s="53"/>
      <c r="G15" s="53"/>
      <c r="H15" s="53"/>
      <c r="I15" s="53"/>
      <c r="J15" s="39"/>
      <c r="K15" s="54" t="str">
        <f>IF(ISBLANK(Table1[[#This Row],[Date]])," - ",SUM(Table1[[#This Row],[✉ College]:[Other]]))</f>
        <v xml:space="preserve"> - </v>
      </c>
      <c r="L15" s="54" t="str">
        <f ca="1">IF(ISBLANK(Table1[[#This Row],[Date]])," - ",SUM($K$5:OFFSET(K15,0,0)))</f>
        <v xml:space="preserve"> - </v>
      </c>
    </row>
    <row r="16" spans="1:14" s="8" customFormat="1" ht="18" x14ac:dyDescent="0.2">
      <c r="A16" s="37"/>
      <c r="B16" s="29"/>
      <c r="C16" s="33"/>
      <c r="D16" s="53"/>
      <c r="E16" s="53"/>
      <c r="F16" s="53"/>
      <c r="G16" s="53"/>
      <c r="H16" s="53"/>
      <c r="I16" s="53"/>
      <c r="J16" s="39"/>
      <c r="K16" s="54" t="str">
        <f>IF(ISBLANK(Table1[[#This Row],[Date]])," - ",SUM(Table1[[#This Row],[✉ College]:[Other]]))</f>
        <v xml:space="preserve"> - </v>
      </c>
      <c r="L16" s="54" t="str">
        <f ca="1">IF(ISBLANK(Table1[[#This Row],[Date]])," - ",SUM($K$5:OFFSET(K16,0,0)))</f>
        <v xml:space="preserve"> - </v>
      </c>
    </row>
    <row r="17" spans="1:12" s="8" customFormat="1" ht="18" x14ac:dyDescent="0.2">
      <c r="A17" s="37"/>
      <c r="B17" s="29"/>
      <c r="C17" s="33"/>
      <c r="D17" s="53"/>
      <c r="E17" s="53"/>
      <c r="F17" s="53"/>
      <c r="G17" s="53"/>
      <c r="H17" s="53"/>
      <c r="I17" s="53"/>
      <c r="J17" s="39"/>
      <c r="K17" s="54" t="str">
        <f>IF(ISBLANK(Table1[[#This Row],[Date]])," - ",SUM(Table1[[#This Row],[✉ College]:[Other]]))</f>
        <v xml:space="preserve"> - </v>
      </c>
      <c r="L17" s="54" t="str">
        <f ca="1">IF(ISBLANK(Table1[[#This Row],[Date]])," - ",SUM($K$5:OFFSET(K17,0,0)))</f>
        <v xml:space="preserve"> - </v>
      </c>
    </row>
    <row r="18" spans="1:12" s="8" customFormat="1" ht="18" x14ac:dyDescent="0.2">
      <c r="A18" s="37"/>
      <c r="B18" s="29"/>
      <c r="C18" s="33"/>
      <c r="D18" s="53"/>
      <c r="E18" s="53"/>
      <c r="F18" s="53"/>
      <c r="G18" s="53"/>
      <c r="H18" s="53"/>
      <c r="I18" s="53"/>
      <c r="J18" s="39"/>
      <c r="K18" s="54" t="str">
        <f>IF(ISBLANK(Table1[[#This Row],[Date]])," - ",SUM(Table1[[#This Row],[✉ College]:[Other]]))</f>
        <v xml:space="preserve"> - </v>
      </c>
      <c r="L18" s="54" t="str">
        <f ca="1">IF(ISBLANK(Table1[[#This Row],[Date]])," - ",SUM($K$5:OFFSET(K18,0,0)))</f>
        <v xml:space="preserve"> - </v>
      </c>
    </row>
    <row r="19" spans="1:12" s="8" customFormat="1" ht="18" x14ac:dyDescent="0.2">
      <c r="A19" s="37"/>
      <c r="B19" s="29"/>
      <c r="C19" s="33"/>
      <c r="D19" s="53"/>
      <c r="E19" s="53"/>
      <c r="F19" s="53"/>
      <c r="G19" s="53"/>
      <c r="H19" s="53"/>
      <c r="I19" s="53"/>
      <c r="J19" s="39"/>
      <c r="K19" s="54" t="str">
        <f>IF(ISBLANK(Table1[[#This Row],[Date]])," - ",SUM(Table1[[#This Row],[✉ College]:[Other]]))</f>
        <v xml:space="preserve"> - </v>
      </c>
      <c r="L19" s="54" t="str">
        <f ca="1">IF(ISBLANK(Table1[[#This Row],[Date]])," - ",SUM($K$5:OFFSET(K19,0,0)))</f>
        <v xml:space="preserve"> - </v>
      </c>
    </row>
    <row r="20" spans="1:12" s="8" customFormat="1" ht="18" x14ac:dyDescent="0.2">
      <c r="A20" s="37"/>
      <c r="B20" s="29"/>
      <c r="C20" s="33"/>
      <c r="D20" s="53"/>
      <c r="E20" s="53"/>
      <c r="F20" s="53"/>
      <c r="G20" s="53"/>
      <c r="H20" s="53"/>
      <c r="I20" s="53"/>
      <c r="J20" s="39"/>
      <c r="K20" s="54" t="str">
        <f>IF(ISBLANK(Table1[[#This Row],[Date]])," - ",SUM(Table1[[#This Row],[✉ College]:[Other]]))</f>
        <v xml:space="preserve"> - </v>
      </c>
      <c r="L20" s="54" t="str">
        <f ca="1">IF(ISBLANK(Table1[[#This Row],[Date]])," - ",SUM($K$5:OFFSET(K20,0,0)))</f>
        <v xml:space="preserve"> - </v>
      </c>
    </row>
    <row r="21" spans="1:12" ht="18" x14ac:dyDescent="0.2">
      <c r="A21" s="37"/>
      <c r="B21" s="29"/>
      <c r="C21" s="33"/>
      <c r="D21" s="53"/>
      <c r="E21" s="53"/>
      <c r="F21" s="53"/>
      <c r="G21" s="53"/>
      <c r="H21" s="53"/>
      <c r="I21" s="53"/>
      <c r="J21" s="39"/>
      <c r="K21" s="54" t="str">
        <f>IF(ISBLANK(Table1[[#This Row],[Date]])," - ",SUM(Table1[[#This Row],[✉ College]:[Other]]))</f>
        <v xml:space="preserve"> - </v>
      </c>
      <c r="L21" s="54" t="str">
        <f ca="1">IF(ISBLANK(Table1[[#This Row],[Date]])," - ",SUM($K$5:OFFSET(K21,0,0)))</f>
        <v xml:space="preserve"> - </v>
      </c>
    </row>
    <row r="22" spans="1:12" ht="18" x14ac:dyDescent="0.2">
      <c r="A22" s="37"/>
      <c r="B22" s="29"/>
      <c r="C22" s="33"/>
      <c r="D22" s="53"/>
      <c r="E22" s="53"/>
      <c r="F22" s="53"/>
      <c r="G22" s="53"/>
      <c r="H22" s="53"/>
      <c r="I22" s="53"/>
      <c r="J22" s="39"/>
      <c r="K22" s="54" t="str">
        <f>IF(ISBLANK(Table1[[#This Row],[Date]])," - ",SUM(Table1[[#This Row],[✉ College]:[Other]]))</f>
        <v xml:space="preserve"> - </v>
      </c>
      <c r="L22" s="54" t="str">
        <f ca="1">IF(ISBLANK(Table1[[#This Row],[Date]])," - ",SUM($K$5:OFFSET(K22,0,0)))</f>
        <v xml:space="preserve"> - </v>
      </c>
    </row>
    <row r="23" spans="1:12" ht="18" x14ac:dyDescent="0.2">
      <c r="A23" s="37"/>
      <c r="B23" s="29"/>
      <c r="C23" s="33"/>
      <c r="D23" s="53"/>
      <c r="E23" s="53"/>
      <c r="F23" s="53"/>
      <c r="G23" s="53"/>
      <c r="H23" s="53"/>
      <c r="I23" s="53"/>
      <c r="J23" s="39"/>
      <c r="K23" s="54" t="str">
        <f>IF(ISBLANK(Table1[[#This Row],[Date]])," - ",SUM(Table1[[#This Row],[✉ College]:[Other]]))</f>
        <v xml:space="preserve"> - </v>
      </c>
      <c r="L23" s="54" t="str">
        <f ca="1">IF(ISBLANK(Table1[[#This Row],[Date]])," - ",SUM($K$5:OFFSET(K23,0,0)))</f>
        <v xml:space="preserve"> - </v>
      </c>
    </row>
    <row r="24" spans="1:12" ht="18" x14ac:dyDescent="0.2">
      <c r="A24" s="37"/>
      <c r="B24" s="29"/>
      <c r="C24" s="33"/>
      <c r="D24" s="53"/>
      <c r="E24" s="53"/>
      <c r="F24" s="53"/>
      <c r="G24" s="53"/>
      <c r="H24" s="53"/>
      <c r="I24" s="53"/>
      <c r="J24" s="39"/>
      <c r="K24" s="54" t="str">
        <f>IF(ISBLANK(Table1[[#This Row],[Date]])," - ",SUM(Table1[[#This Row],[✉ College]:[Other]]))</f>
        <v xml:space="preserve"> - </v>
      </c>
      <c r="L24" s="54" t="str">
        <f ca="1">IF(ISBLANK(Table1[[#This Row],[Date]])," - ",SUM($K$5:OFFSET(K24,0,0)))</f>
        <v xml:space="preserve"> - </v>
      </c>
    </row>
    <row r="25" spans="1:12" ht="18" x14ac:dyDescent="0.2">
      <c r="A25" s="37"/>
      <c r="B25" s="29"/>
      <c r="C25" s="33"/>
      <c r="D25" s="53"/>
      <c r="E25" s="53"/>
      <c r="F25" s="53"/>
      <c r="G25" s="53"/>
      <c r="H25" s="53"/>
      <c r="I25" s="53"/>
      <c r="J25" s="39"/>
      <c r="K25" s="54" t="str">
        <f>IF(ISBLANK(Table1[[#This Row],[Date]])," - ",SUM(Table1[[#This Row],[✉ College]:[Other]]))</f>
        <v xml:space="preserve"> - </v>
      </c>
      <c r="L25" s="54" t="str">
        <f ca="1">IF(ISBLANK(Table1[[#This Row],[Date]])," - ",SUM($K$5:OFFSET(K25,0,0)))</f>
        <v xml:space="preserve"> - </v>
      </c>
    </row>
    <row r="26" spans="1:12" ht="18" x14ac:dyDescent="0.2">
      <c r="A26" s="37"/>
      <c r="B26" s="29"/>
      <c r="C26" s="33"/>
      <c r="D26" s="53"/>
      <c r="E26" s="53"/>
      <c r="F26" s="53"/>
      <c r="G26" s="53"/>
      <c r="H26" s="53"/>
      <c r="I26" s="53"/>
      <c r="J26" s="39"/>
      <c r="K26" s="54" t="str">
        <f>IF(ISBLANK(Table1[[#This Row],[Date]])," - ",SUM(Table1[[#This Row],[✉ College]:[Other]]))</f>
        <v xml:space="preserve"> - </v>
      </c>
      <c r="L26" s="54" t="str">
        <f ca="1">IF(ISBLANK(Table1[[#This Row],[Date]])," - ",SUM($K$5:OFFSET(K26,0,0)))</f>
        <v xml:space="preserve"> - </v>
      </c>
    </row>
    <row r="27" spans="1:12" ht="18" x14ac:dyDescent="0.2">
      <c r="A27" s="37"/>
      <c r="B27" s="29"/>
      <c r="C27" s="33"/>
      <c r="D27" s="53"/>
      <c r="E27" s="53"/>
      <c r="F27" s="53"/>
      <c r="G27" s="53"/>
      <c r="H27" s="53"/>
      <c r="I27" s="53"/>
      <c r="J27" s="39"/>
      <c r="K27" s="54" t="str">
        <f>IF(ISBLANK(Table1[[#This Row],[Date]])," - ",SUM(Table1[[#This Row],[✉ College]:[Other]]))</f>
        <v xml:space="preserve"> - </v>
      </c>
      <c r="L27" s="54" t="str">
        <f ca="1">IF(ISBLANK(Table1[[#This Row],[Date]])," - ",SUM($K$5:OFFSET(K27,0,0)))</f>
        <v xml:space="preserve"> - </v>
      </c>
    </row>
    <row r="28" spans="1:12" ht="18" x14ac:dyDescent="0.2">
      <c r="A28" s="37"/>
      <c r="B28" s="29"/>
      <c r="C28" s="33"/>
      <c r="D28" s="53"/>
      <c r="E28" s="53"/>
      <c r="F28" s="53"/>
      <c r="G28" s="53"/>
      <c r="H28" s="53"/>
      <c r="I28" s="53"/>
      <c r="J28" s="39"/>
      <c r="K28" s="54" t="str">
        <f>IF(ISBLANK(Table1[[#This Row],[Date]])," - ",SUM(Table1[[#This Row],[✉ College]:[Other]]))</f>
        <v xml:space="preserve"> - </v>
      </c>
      <c r="L28" s="54" t="str">
        <f ca="1">IF(ISBLANK(Table1[[#This Row],[Date]])," - ",SUM($K$5:OFFSET(K28,0,0)))</f>
        <v xml:space="preserve"> - </v>
      </c>
    </row>
    <row r="29" spans="1:12" ht="18" x14ac:dyDescent="0.2">
      <c r="A29" s="37"/>
      <c r="B29" s="29"/>
      <c r="C29" s="33"/>
      <c r="D29" s="53"/>
      <c r="E29" s="53"/>
      <c r="F29" s="53"/>
      <c r="G29" s="53"/>
      <c r="H29" s="53"/>
      <c r="I29" s="53"/>
      <c r="J29" s="39"/>
      <c r="K29" s="54" t="str">
        <f>IF(ISBLANK(Table1[[#This Row],[Date]])," - ",SUM(Table1[[#This Row],[✉ College]:[Other]]))</f>
        <v xml:space="preserve"> - </v>
      </c>
      <c r="L29" s="54" t="str">
        <f ca="1">IF(ISBLANK(Table1[[#This Row],[Date]])," - ",SUM($K$5:OFFSET(K29,0,0)))</f>
        <v xml:space="preserve"> - </v>
      </c>
    </row>
    <row r="30" spans="1:12" ht="18" x14ac:dyDescent="0.2">
      <c r="A30" s="37"/>
      <c r="B30" s="29"/>
      <c r="C30" s="33"/>
      <c r="D30" s="53"/>
      <c r="E30" s="53"/>
      <c r="F30" s="53"/>
      <c r="G30" s="53"/>
      <c r="H30" s="53"/>
      <c r="I30" s="53"/>
      <c r="J30" s="39"/>
      <c r="K30" s="54" t="str">
        <f>IF(ISBLANK(Table1[[#This Row],[Date]])," - ",SUM(Table1[[#This Row],[✉ College]:[Other]]))</f>
        <v xml:space="preserve"> - </v>
      </c>
      <c r="L30" s="54" t="str">
        <f ca="1">IF(ISBLANK(Table1[[#This Row],[Date]])," - ",SUM($K$5:OFFSET(K30,0,0)))</f>
        <v xml:space="preserve"> - </v>
      </c>
    </row>
    <row r="31" spans="1:12" ht="18" x14ac:dyDescent="0.2">
      <c r="A31" s="37"/>
      <c r="B31" s="29"/>
      <c r="C31" s="33"/>
      <c r="D31" s="53"/>
      <c r="E31" s="53"/>
      <c r="F31" s="53"/>
      <c r="G31" s="53"/>
      <c r="H31" s="53"/>
      <c r="I31" s="53"/>
      <c r="J31" s="39"/>
      <c r="K31" s="54" t="str">
        <f>IF(ISBLANK(Table1[[#This Row],[Date]])," - ",SUM(Table1[[#This Row],[✉ College]:[Other]]))</f>
        <v xml:space="preserve"> - </v>
      </c>
      <c r="L31" s="54" t="str">
        <f ca="1">IF(ISBLANK(Table1[[#This Row],[Date]])," - ",SUM($K$5:OFFSET(K31,0,0)))</f>
        <v xml:space="preserve"> - </v>
      </c>
    </row>
    <row r="32" spans="1:12" ht="18" x14ac:dyDescent="0.2">
      <c r="A32" s="37"/>
      <c r="B32" s="29"/>
      <c r="C32" s="33"/>
      <c r="D32" s="53"/>
      <c r="E32" s="53"/>
      <c r="F32" s="53"/>
      <c r="G32" s="53"/>
      <c r="H32" s="53"/>
      <c r="I32" s="53"/>
      <c r="J32" s="39"/>
      <c r="K32" s="54" t="str">
        <f>IF(ISBLANK(Table1[[#This Row],[Date]])," - ",SUM(Table1[[#This Row],[✉ College]:[Other]]))</f>
        <v xml:space="preserve"> - </v>
      </c>
      <c r="L32" s="54" t="str">
        <f ca="1">IF(ISBLANK(Table1[[#This Row],[Date]])," - ",SUM($K$5:OFFSET(K32,0,0)))</f>
        <v xml:space="preserve"> - </v>
      </c>
    </row>
    <row r="33" spans="1:12" ht="18" x14ac:dyDescent="0.2">
      <c r="A33" s="37"/>
      <c r="B33" s="29"/>
      <c r="C33" s="33"/>
      <c r="D33" s="53"/>
      <c r="E33" s="53"/>
      <c r="F33" s="53"/>
      <c r="G33" s="53"/>
      <c r="H33" s="53"/>
      <c r="I33" s="53"/>
      <c r="J33" s="39"/>
      <c r="K33" s="54" t="str">
        <f>IF(ISBLANK(Table1[[#This Row],[Date]])," - ",SUM(Table1[[#This Row],[✉ College]:[Other]]))</f>
        <v xml:space="preserve"> - </v>
      </c>
      <c r="L33" s="54" t="str">
        <f ca="1">IF(ISBLANK(Table1[[#This Row],[Date]])," - ",SUM($K$5:OFFSET(K33,0,0)))</f>
        <v xml:space="preserve"> - </v>
      </c>
    </row>
    <row r="34" spans="1:12" ht="18" x14ac:dyDescent="0.2">
      <c r="A34" s="37"/>
      <c r="B34" s="29"/>
      <c r="C34" s="33"/>
      <c r="D34" s="53"/>
      <c r="E34" s="53"/>
      <c r="F34" s="53"/>
      <c r="G34" s="53"/>
      <c r="H34" s="53"/>
      <c r="I34" s="53"/>
      <c r="J34" s="39"/>
      <c r="K34" s="54" t="str">
        <f>IF(ISBLANK(Table1[[#This Row],[Date]])," - ",SUM(Table1[[#This Row],[✉ College]:[Other]]))</f>
        <v xml:space="preserve"> - </v>
      </c>
      <c r="L34" s="54" t="str">
        <f ca="1">IF(ISBLANK(Table1[[#This Row],[Date]])," - ",SUM($K$5:OFFSET(K34,0,0)))</f>
        <v xml:space="preserve"> - </v>
      </c>
    </row>
    <row r="35" spans="1:12" ht="18" x14ac:dyDescent="0.2">
      <c r="A35" s="37"/>
      <c r="B35" s="29"/>
      <c r="C35" s="33"/>
      <c r="D35" s="53"/>
      <c r="E35" s="53"/>
      <c r="F35" s="53"/>
      <c r="G35" s="53"/>
      <c r="H35" s="53"/>
      <c r="I35" s="53"/>
      <c r="J35" s="39"/>
      <c r="K35" s="54" t="str">
        <f>IF(ISBLANK(Table1[[#This Row],[Date]])," - ",SUM(Table1[[#This Row],[✉ College]:[Other]]))</f>
        <v xml:space="preserve"> - </v>
      </c>
      <c r="L35" s="54" t="str">
        <f ca="1">IF(ISBLANK(Table1[[#This Row],[Date]])," - ",SUM($K$5:OFFSET(K35,0,0)))</f>
        <v xml:space="preserve"> - </v>
      </c>
    </row>
    <row r="36" spans="1:12" ht="18" x14ac:dyDescent="0.2">
      <c r="A36" s="37"/>
      <c r="B36" s="29"/>
      <c r="C36" s="33"/>
      <c r="D36" s="53"/>
      <c r="E36" s="53"/>
      <c r="F36" s="53"/>
      <c r="G36" s="53"/>
      <c r="H36" s="53"/>
      <c r="I36" s="53"/>
      <c r="J36" s="39"/>
      <c r="K36" s="54" t="str">
        <f>IF(ISBLANK(Table1[[#This Row],[Date]])," - ",SUM(Table1[[#This Row],[✉ College]:[Other]]))</f>
        <v xml:space="preserve"> - </v>
      </c>
      <c r="L36" s="54" t="str">
        <f ca="1">IF(ISBLANK(Table1[[#This Row],[Date]])," - ",SUM($K$5:OFFSET(K36,0,0)))</f>
        <v xml:space="preserve"> - </v>
      </c>
    </row>
    <row r="37" spans="1:12" ht="18" x14ac:dyDescent="0.2">
      <c r="A37" s="37"/>
      <c r="B37" s="29"/>
      <c r="C37" s="33"/>
      <c r="D37" s="53"/>
      <c r="E37" s="53"/>
      <c r="F37" s="53"/>
      <c r="G37" s="53"/>
      <c r="H37" s="53"/>
      <c r="I37" s="53"/>
      <c r="J37" s="39"/>
      <c r="K37" s="54" t="str">
        <f>IF(ISBLANK(Table1[[#This Row],[Date]])," - ",SUM(Table1[[#This Row],[✉ College]:[Other]]))</f>
        <v xml:space="preserve"> - </v>
      </c>
      <c r="L37" s="54" t="str">
        <f ca="1">IF(ISBLANK(Table1[[#This Row],[Date]])," - ",SUM($K$5:OFFSET(K37,0,0)))</f>
        <v xml:space="preserve"> - </v>
      </c>
    </row>
    <row r="38" spans="1:12" ht="18" x14ac:dyDescent="0.2">
      <c r="A38" s="37"/>
      <c r="B38" s="29"/>
      <c r="C38" s="33"/>
      <c r="D38" s="53"/>
      <c r="E38" s="53"/>
      <c r="F38" s="53"/>
      <c r="G38" s="53"/>
      <c r="H38" s="53"/>
      <c r="I38" s="53"/>
      <c r="J38" s="39"/>
      <c r="K38" s="54" t="str">
        <f>IF(ISBLANK(Table1[[#This Row],[Date]])," - ",SUM(Table1[[#This Row],[✉ College]:[Other]]))</f>
        <v xml:space="preserve"> - </v>
      </c>
      <c r="L38" s="54" t="str">
        <f ca="1">IF(ISBLANK(Table1[[#This Row],[Date]])," - ",SUM($K$5:OFFSET(K38,0,0)))</f>
        <v xml:space="preserve"> - </v>
      </c>
    </row>
    <row r="39" spans="1:12" ht="18" x14ac:dyDescent="0.2">
      <c r="A39" s="37"/>
      <c r="B39" s="29"/>
      <c r="C39" s="33"/>
      <c r="D39" s="53"/>
      <c r="E39" s="53"/>
      <c r="F39" s="53"/>
      <c r="G39" s="53"/>
      <c r="H39" s="53"/>
      <c r="I39" s="53"/>
      <c r="J39" s="39"/>
      <c r="K39" s="54" t="str">
        <f>IF(ISBLANK(Table1[[#This Row],[Date]])," - ",SUM(Table1[[#This Row],[✉ College]:[Other]]))</f>
        <v xml:space="preserve"> - </v>
      </c>
      <c r="L39" s="54" t="str">
        <f ca="1">IF(ISBLANK(Table1[[#This Row],[Date]])," - ",SUM($K$5:OFFSET(K39,0,0)))</f>
        <v xml:space="preserve"> - </v>
      </c>
    </row>
    <row r="40" spans="1:12" ht="18" x14ac:dyDescent="0.2">
      <c r="A40" s="37"/>
      <c r="B40" s="29"/>
      <c r="C40" s="33"/>
      <c r="D40" s="53"/>
      <c r="E40" s="53"/>
      <c r="F40" s="53"/>
      <c r="G40" s="53"/>
      <c r="H40" s="53"/>
      <c r="I40" s="53"/>
      <c r="J40" s="39"/>
      <c r="K40" s="54" t="str">
        <f>IF(ISBLANK(Table1[[#This Row],[Date]])," - ",SUM(Table1[[#This Row],[✉ College]:[Other]]))</f>
        <v xml:space="preserve"> - </v>
      </c>
      <c r="L40" s="54" t="str">
        <f ca="1">IF(ISBLANK(Table1[[#This Row],[Date]])," - ",SUM($K$5:OFFSET(K40,0,0)))</f>
        <v xml:space="preserve"> - </v>
      </c>
    </row>
    <row r="41" spans="1:12" ht="18" x14ac:dyDescent="0.2">
      <c r="A41" s="37"/>
      <c r="B41" s="29"/>
      <c r="C41" s="33"/>
      <c r="D41" s="53"/>
      <c r="E41" s="53"/>
      <c r="F41" s="53"/>
      <c r="G41" s="53"/>
      <c r="H41" s="53"/>
      <c r="I41" s="53"/>
      <c r="J41" s="39"/>
      <c r="K41" s="54" t="str">
        <f>IF(ISBLANK(Table1[[#This Row],[Date]])," - ",SUM(Table1[[#This Row],[✉ College]:[Other]]))</f>
        <v xml:space="preserve"> - </v>
      </c>
      <c r="L41" s="54" t="str">
        <f ca="1">IF(ISBLANK(Table1[[#This Row],[Date]])," - ",SUM($K$5:OFFSET(K41,0,0)))</f>
        <v xml:space="preserve"> - </v>
      </c>
    </row>
    <row r="42" spans="1:12" x14ac:dyDescent="0.2">
      <c r="K42" s="41"/>
    </row>
  </sheetData>
  <phoneticPr fontId="2" type="noConversion"/>
  <conditionalFormatting sqref="L2">
    <cfRule type="expression" dxfId="42" priority="1">
      <formula>$L$2&lt;&gt;SUM($D$2:$I$2)</formula>
    </cfRule>
  </conditionalFormatting>
  <dataValidations count="3">
    <dataValidation type="list" allowBlank="1" sqref="J6:J41" xr:uid="{00000000-0002-0000-0100-000001000000}">
      <formula1>reconcileList</formula1>
    </dataValidation>
    <dataValidation type="list" allowBlank="1" sqref="A6:A41" xr:uid="{00000000-0002-0000-0100-000002000000}">
      <formula1>dateList</formula1>
    </dataValidation>
    <dataValidation type="list" allowBlank="1" sqref="C6:C41" xr:uid="{00000000-0002-0000-0100-000004000000}">
      <formula1>payeeList</formula1>
    </dataValidation>
  </dataValidations>
  <hyperlinks>
    <hyperlink ref="N1" r:id="rId1" xr:uid="{00000000-0004-0000-0100-000000000000}"/>
  </hyperlinks>
  <printOptions horizontalCentered="1"/>
  <pageMargins left="0.5" right="0.5" top="0.5" bottom="0.5" header="0.25" footer="0.25"/>
  <pageSetup fitToHeight="0" orientation="portrait" r:id="rId2"/>
  <headerFooter>
    <oddFooter>&amp;L&amp;8&amp;K01+048Money Tracker © 2017 by Vertex42.com&amp;R&amp;8&amp;K01+048https://www.vertex42.com/ExcelTemplates/money-tracker.html</oddFooter>
  </headerFooter>
  <legacyDrawing r:id="rId3"/>
  <tableParts count="1">
    <tablePart r:id="rId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1D175-774E-482E-A09F-3B0366CF5842}">
  <sheetPr>
    <pageSetUpPr fitToPage="1"/>
  </sheetPr>
  <dimension ref="A1:L41"/>
  <sheetViews>
    <sheetView showGridLines="0" zoomScaleNormal="100" workbookViewId="0">
      <pane ySplit="5" topLeftCell="A6" activePane="bottomLeft" state="frozen"/>
      <selection activeCell="A2" sqref="A2"/>
      <selection pane="bottomLeft" activeCell="A6" sqref="A6"/>
    </sheetView>
  </sheetViews>
  <sheetFormatPr defaultColWidth="9" defaultRowHeight="12.75" x14ac:dyDescent="0.2"/>
  <cols>
    <col min="1" max="1" width="9.625" style="2" customWidth="1"/>
    <col min="2" max="2" width="25.125" style="2" customWidth="1"/>
    <col min="3" max="7" width="10.375" style="2" customWidth="1"/>
    <col min="8" max="8" width="3.75" style="2" hidden="1" customWidth="1"/>
    <col min="9" max="9" width="12.625" style="2" customWidth="1"/>
    <col min="10" max="10" width="11.5" style="2" customWidth="1"/>
    <col min="11" max="11" width="11.625" style="2" customWidth="1"/>
    <col min="12" max="12" width="27.5" style="2" customWidth="1"/>
    <col min="13" max="16384" width="9" style="2"/>
  </cols>
  <sheetData>
    <row r="1" spans="1:12" ht="24" thickBot="1" x14ac:dyDescent="0.25">
      <c r="A1" s="7" t="s">
        <v>52</v>
      </c>
      <c r="B1" s="6"/>
      <c r="C1" s="6"/>
      <c r="D1" s="6"/>
      <c r="E1" s="6"/>
      <c r="F1" s="6"/>
      <c r="G1" s="6"/>
      <c r="H1" s="6"/>
      <c r="I1" s="6"/>
      <c r="J1" s="6"/>
      <c r="L1" s="35" t="s">
        <v>33</v>
      </c>
    </row>
    <row r="2" spans="1:12" ht="18.75" customHeight="1" thickBot="1" x14ac:dyDescent="0.25">
      <c r="B2" s="32" t="s">
        <v>126</v>
      </c>
      <c r="C2" s="78">
        <f>SUM(C5:C10000)</f>
        <v>0</v>
      </c>
      <c r="D2" s="78">
        <f t="shared" ref="D2:G2" si="0">SUM(D5:D10000)</f>
        <v>-5</v>
      </c>
      <c r="E2" s="78">
        <f t="shared" si="0"/>
        <v>0</v>
      </c>
      <c r="F2" s="78">
        <f t="shared" si="0"/>
        <v>0</v>
      </c>
      <c r="G2" s="78">
        <f t="shared" si="0"/>
        <v>0</v>
      </c>
      <c r="H2" s="80"/>
      <c r="I2" s="77" t="s">
        <v>35</v>
      </c>
      <c r="J2" s="38">
        <f ca="1">VLOOKUP(9E+100,Table146[Total],1)</f>
        <v>-5</v>
      </c>
      <c r="L2" s="34" t="s">
        <v>56</v>
      </c>
    </row>
    <row r="3" spans="1:12" x14ac:dyDescent="0.2">
      <c r="I3" s="23"/>
      <c r="L3" s="85"/>
    </row>
    <row r="4" spans="1:12" ht="15" x14ac:dyDescent="0.2">
      <c r="C4" s="50" t="s">
        <v>37</v>
      </c>
      <c r="D4" s="51"/>
      <c r="E4" s="51"/>
      <c r="F4" s="51"/>
      <c r="G4" s="51"/>
      <c r="H4" s="23"/>
      <c r="I4" s="23"/>
    </row>
    <row r="5" spans="1:12" ht="30.75" customHeight="1" x14ac:dyDescent="0.25">
      <c r="A5" s="9" t="s">
        <v>0</v>
      </c>
      <c r="B5" s="9" t="s">
        <v>50</v>
      </c>
      <c r="C5" s="48" t="s">
        <v>57</v>
      </c>
      <c r="D5" s="48" t="s">
        <v>58</v>
      </c>
      <c r="E5" s="48" t="s">
        <v>59</v>
      </c>
      <c r="F5" s="48" t="s">
        <v>60</v>
      </c>
      <c r="G5" s="48" t="s">
        <v>61</v>
      </c>
      <c r="H5" s="25" t="s">
        <v>49</v>
      </c>
      <c r="I5" s="30" t="s">
        <v>43</v>
      </c>
      <c r="J5" s="30" t="s">
        <v>131</v>
      </c>
      <c r="L5" s="44" t="s">
        <v>73</v>
      </c>
    </row>
    <row r="6" spans="1:12" s="8" customFormat="1" ht="18" x14ac:dyDescent="0.2">
      <c r="A6" s="37">
        <v>43466</v>
      </c>
      <c r="B6" s="33" t="s">
        <v>84</v>
      </c>
      <c r="C6" s="45">
        <v>0</v>
      </c>
      <c r="D6" s="45">
        <v>0</v>
      </c>
      <c r="E6" s="45">
        <v>0</v>
      </c>
      <c r="F6" s="45">
        <v>0</v>
      </c>
      <c r="G6" s="45">
        <v>0</v>
      </c>
      <c r="H6" s="28"/>
      <c r="I6" s="46">
        <f>IF(Table146[[#This Row],[Date]]=""," - ",SUM(Table146[[#This Row],[Parents]:[Person 5]]))</f>
        <v>0</v>
      </c>
      <c r="J6" s="46">
        <f ca="1">IF(ISBLANK(A6)," - ",SUM($I$5:OFFSET(I6,0,0,1,1)))</f>
        <v>0</v>
      </c>
      <c r="L6" s="47" t="s">
        <v>62</v>
      </c>
    </row>
    <row r="7" spans="1:12" s="8" customFormat="1" ht="18" x14ac:dyDescent="0.2">
      <c r="A7" s="37">
        <v>43504</v>
      </c>
      <c r="B7" s="33" t="s">
        <v>72</v>
      </c>
      <c r="C7" s="45">
        <v>-20</v>
      </c>
      <c r="D7" s="45"/>
      <c r="E7" s="45"/>
      <c r="F7" s="45"/>
      <c r="G7" s="45"/>
      <c r="H7" s="28"/>
      <c r="I7" s="46">
        <f>IF(Table146[[#This Row],[Date]]=""," - ",SUM(Table146[[#This Row],[Parents]:[Person 5]]))</f>
        <v>-20</v>
      </c>
      <c r="J7" s="46">
        <f ca="1">IF(ISBLANK(A7)," - ",SUM($I$5:OFFSET(I7,0,0,1,1)))</f>
        <v>-20</v>
      </c>
      <c r="L7" s="47" t="s">
        <v>130</v>
      </c>
    </row>
    <row r="8" spans="1:12" s="8" customFormat="1" ht="18" x14ac:dyDescent="0.2">
      <c r="A8" s="37">
        <v>43511</v>
      </c>
      <c r="B8" s="33" t="s">
        <v>70</v>
      </c>
      <c r="C8" s="45">
        <v>7</v>
      </c>
      <c r="D8" s="45"/>
      <c r="E8" s="45"/>
      <c r="F8" s="45"/>
      <c r="G8" s="45"/>
      <c r="H8" s="28"/>
      <c r="I8" s="46">
        <f>IF(Table146[[#This Row],[Date]]=""," - ",SUM(Table146[[#This Row],[Parents]:[Person 5]]))</f>
        <v>7</v>
      </c>
      <c r="J8" s="46">
        <f ca="1">IF(ISBLANK(A8)," - ",SUM($I$5:OFFSET(I8,0,0,1,1)))</f>
        <v>-13</v>
      </c>
      <c r="L8" s="47" t="s">
        <v>83</v>
      </c>
    </row>
    <row r="9" spans="1:12" s="8" customFormat="1" ht="18" x14ac:dyDescent="0.2">
      <c r="A9" s="37">
        <v>43515</v>
      </c>
      <c r="B9" s="33" t="s">
        <v>71</v>
      </c>
      <c r="C9" s="45">
        <v>13</v>
      </c>
      <c r="D9" s="45"/>
      <c r="E9" s="45"/>
      <c r="F9" s="45"/>
      <c r="G9" s="45"/>
      <c r="H9" s="28"/>
      <c r="I9" s="46">
        <f>IF(Table146[[#This Row],[Date]]=""," - ",SUM(Table146[[#This Row],[Parents]:[Person 5]]))</f>
        <v>13</v>
      </c>
      <c r="J9" s="46">
        <f ca="1">IF(ISBLANK(A9)," - ",SUM($I$5:OFFSET(I9,0,0,1,1)))</f>
        <v>0</v>
      </c>
      <c r="L9" s="47" t="s">
        <v>63</v>
      </c>
    </row>
    <row r="10" spans="1:12" s="8" customFormat="1" ht="18" x14ac:dyDescent="0.2">
      <c r="A10" s="37">
        <v>43525</v>
      </c>
      <c r="B10" s="33" t="s">
        <v>69</v>
      </c>
      <c r="C10" s="45"/>
      <c r="D10" s="45">
        <v>-5</v>
      </c>
      <c r="E10" s="45"/>
      <c r="F10" s="45"/>
      <c r="G10" s="45"/>
      <c r="H10" s="28"/>
      <c r="I10" s="46">
        <f>IF(Table146[[#This Row],[Date]]=""," - ",SUM(Table146[[#This Row],[Parents]:[Person 5]]))</f>
        <v>-5</v>
      </c>
      <c r="J10" s="46">
        <f ca="1">IF(ISBLANK(A10)," - ",SUM($I$5:OFFSET(I10,0,0,1,1)))</f>
        <v>-5</v>
      </c>
      <c r="L10" s="47" t="s">
        <v>64</v>
      </c>
    </row>
    <row r="11" spans="1:12" s="8" customFormat="1" ht="18" x14ac:dyDescent="0.2">
      <c r="A11" s="37"/>
      <c r="B11" s="33"/>
      <c r="C11" s="45"/>
      <c r="D11" s="45"/>
      <c r="E11" s="45"/>
      <c r="F11" s="45"/>
      <c r="G11" s="45"/>
      <c r="H11" s="28"/>
      <c r="I11" s="46" t="str">
        <f>IF(Table146[[#This Row],[Date]]=""," - ",SUM(Table146[[#This Row],[Parents]:[Person 5]]))</f>
        <v xml:space="preserve"> - </v>
      </c>
      <c r="J11" s="46" t="str">
        <f ca="1">IF(ISBLANK(A11)," - ",SUM($I$5:OFFSET(I11,0,0,1,1)))</f>
        <v xml:space="preserve"> - </v>
      </c>
    </row>
    <row r="12" spans="1:12" s="8" customFormat="1" ht="18" x14ac:dyDescent="0.2">
      <c r="A12" s="37"/>
      <c r="B12" s="33"/>
      <c r="C12" s="45"/>
      <c r="D12" s="45"/>
      <c r="E12" s="45"/>
      <c r="F12" s="45"/>
      <c r="G12" s="45"/>
      <c r="H12" s="28"/>
      <c r="I12" s="46" t="str">
        <f>IF(Table146[[#This Row],[Date]]=""," - ",SUM(Table146[[#This Row],[Parents]:[Person 5]]))</f>
        <v xml:space="preserve"> - </v>
      </c>
      <c r="J12" s="46" t="str">
        <f ca="1">IF(ISBLANK(A12)," - ",SUM($I$5:OFFSET(I12,0,0,1,1)))</f>
        <v xml:space="preserve"> - </v>
      </c>
    </row>
    <row r="13" spans="1:12" s="8" customFormat="1" ht="18" x14ac:dyDescent="0.2">
      <c r="A13" s="37"/>
      <c r="B13" s="33"/>
      <c r="C13" s="45"/>
      <c r="D13" s="45"/>
      <c r="E13" s="45"/>
      <c r="F13" s="45"/>
      <c r="G13" s="45"/>
      <c r="H13" s="28"/>
      <c r="I13" s="46" t="str">
        <f>IF(Table146[[#This Row],[Date]]=""," - ",SUM(Table146[[#This Row],[Parents]:[Person 5]]))</f>
        <v xml:space="preserve"> - </v>
      </c>
      <c r="J13" s="46" t="str">
        <f ca="1">IF(ISBLANK(A13)," - ",SUM($I$5:OFFSET(I13,0,0,1,1)))</f>
        <v xml:space="preserve"> - </v>
      </c>
    </row>
    <row r="14" spans="1:12" s="8" customFormat="1" ht="18" x14ac:dyDescent="0.2">
      <c r="A14" s="37"/>
      <c r="B14" s="33"/>
      <c r="C14" s="45"/>
      <c r="D14" s="45"/>
      <c r="E14" s="45"/>
      <c r="F14" s="45"/>
      <c r="G14" s="45"/>
      <c r="H14" s="28"/>
      <c r="I14" s="46" t="str">
        <f>IF(Table146[[#This Row],[Date]]=""," - ",SUM(Table146[[#This Row],[Parents]:[Person 5]]))</f>
        <v xml:space="preserve"> - </v>
      </c>
      <c r="J14" s="46" t="str">
        <f ca="1">IF(ISBLANK(A14)," - ",SUM($I$5:OFFSET(I14,0,0,1,1)))</f>
        <v xml:space="preserve"> - </v>
      </c>
    </row>
    <row r="15" spans="1:12" s="8" customFormat="1" ht="18" x14ac:dyDescent="0.2">
      <c r="A15" s="37"/>
      <c r="B15" s="33"/>
      <c r="C15" s="45"/>
      <c r="D15" s="45"/>
      <c r="E15" s="45"/>
      <c r="F15" s="45"/>
      <c r="G15" s="45"/>
      <c r="H15" s="28"/>
      <c r="I15" s="46" t="str">
        <f>IF(Table146[[#This Row],[Date]]=""," - ",SUM(Table146[[#This Row],[Parents]:[Person 5]]))</f>
        <v xml:space="preserve"> - </v>
      </c>
      <c r="J15" s="46" t="str">
        <f ca="1">IF(ISBLANK(A15)," - ",SUM($I$5:OFFSET(I15,0,0,1,1)))</f>
        <v xml:space="preserve"> - </v>
      </c>
    </row>
    <row r="16" spans="1:12" s="8" customFormat="1" ht="18" x14ac:dyDescent="0.2">
      <c r="A16" s="37"/>
      <c r="B16" s="33"/>
      <c r="C16" s="45"/>
      <c r="D16" s="45"/>
      <c r="E16" s="45"/>
      <c r="F16" s="45"/>
      <c r="G16" s="45"/>
      <c r="H16" s="28"/>
      <c r="I16" s="46" t="str">
        <f>IF(Table146[[#This Row],[Date]]=""," - ",SUM(Table146[[#This Row],[Parents]:[Person 5]]))</f>
        <v xml:space="preserve"> - </v>
      </c>
      <c r="J16" s="46" t="str">
        <f ca="1">IF(ISBLANK(A16)," - ",SUM($I$5:OFFSET(I16,0,0,1,1)))</f>
        <v xml:space="preserve"> - </v>
      </c>
    </row>
    <row r="17" spans="1:10" s="8" customFormat="1" ht="18" x14ac:dyDescent="0.2">
      <c r="A17" s="37"/>
      <c r="B17" s="33"/>
      <c r="C17" s="45"/>
      <c r="D17" s="45"/>
      <c r="E17" s="45"/>
      <c r="F17" s="45"/>
      <c r="G17" s="45"/>
      <c r="H17" s="28"/>
      <c r="I17" s="46" t="str">
        <f>IF(Table146[[#This Row],[Date]]=""," - ",SUM(Table146[[#This Row],[Parents]:[Person 5]]))</f>
        <v xml:space="preserve"> - </v>
      </c>
      <c r="J17" s="46" t="str">
        <f ca="1">IF(ISBLANK(A17)," - ",SUM($I$5:OFFSET(I17,0,0,1,1)))</f>
        <v xml:space="preserve"> - </v>
      </c>
    </row>
    <row r="18" spans="1:10" s="8" customFormat="1" ht="18" x14ac:dyDescent="0.2">
      <c r="A18" s="37"/>
      <c r="B18" s="33"/>
      <c r="C18" s="45"/>
      <c r="D18" s="45"/>
      <c r="E18" s="45"/>
      <c r="F18" s="45"/>
      <c r="G18" s="45"/>
      <c r="H18" s="28"/>
      <c r="I18" s="46" t="str">
        <f>IF(Table146[[#This Row],[Date]]=""," - ",SUM(Table146[[#This Row],[Parents]:[Person 5]]))</f>
        <v xml:space="preserve"> - </v>
      </c>
      <c r="J18" s="46" t="str">
        <f ca="1">IF(ISBLANK(A18)," - ",SUM($I$5:OFFSET(I18,0,0,1,1)))</f>
        <v xml:space="preserve"> - </v>
      </c>
    </row>
    <row r="19" spans="1:10" s="8" customFormat="1" ht="18" x14ac:dyDescent="0.2">
      <c r="A19" s="37"/>
      <c r="B19" s="33"/>
      <c r="C19" s="45"/>
      <c r="D19" s="45"/>
      <c r="E19" s="45"/>
      <c r="F19" s="45"/>
      <c r="G19" s="45"/>
      <c r="H19" s="28"/>
      <c r="I19" s="46" t="str">
        <f>IF(Table146[[#This Row],[Date]]=""," - ",SUM(Table146[[#This Row],[Parents]:[Person 5]]))</f>
        <v xml:space="preserve"> - </v>
      </c>
      <c r="J19" s="46" t="str">
        <f ca="1">IF(ISBLANK(A19)," - ",SUM($I$5:OFFSET(I19,0,0,1,1)))</f>
        <v xml:space="preserve"> - </v>
      </c>
    </row>
    <row r="20" spans="1:10" s="8" customFormat="1" ht="18" x14ac:dyDescent="0.2">
      <c r="A20" s="37"/>
      <c r="B20" s="33"/>
      <c r="C20" s="45"/>
      <c r="D20" s="45"/>
      <c r="E20" s="45"/>
      <c r="F20" s="45"/>
      <c r="G20" s="45"/>
      <c r="H20" s="28"/>
      <c r="I20" s="46" t="str">
        <f>IF(Table146[[#This Row],[Date]]=""," - ",SUM(Table146[[#This Row],[Parents]:[Person 5]]))</f>
        <v xml:space="preserve"> - </v>
      </c>
      <c r="J20" s="46" t="str">
        <f ca="1">IF(ISBLANK(A20)," - ",SUM($I$5:OFFSET(I20,0,0,1,1)))</f>
        <v xml:space="preserve"> - </v>
      </c>
    </row>
    <row r="21" spans="1:10" ht="18" x14ac:dyDescent="0.2">
      <c r="A21" s="37"/>
      <c r="B21" s="33"/>
      <c r="C21" s="45"/>
      <c r="D21" s="45"/>
      <c r="E21" s="45"/>
      <c r="F21" s="45"/>
      <c r="G21" s="45"/>
      <c r="H21" s="28"/>
      <c r="I21" s="46" t="str">
        <f>IF(Table146[[#This Row],[Date]]=""," - ",SUM(Table146[[#This Row],[Parents]:[Person 5]]))</f>
        <v xml:space="preserve"> - </v>
      </c>
      <c r="J21" s="46" t="str">
        <f ca="1">IF(ISBLANK(A21)," - ",SUM($I$5:OFFSET(I21,0,0,1,1)))</f>
        <v xml:space="preserve"> - </v>
      </c>
    </row>
    <row r="22" spans="1:10" ht="18" x14ac:dyDescent="0.2">
      <c r="A22" s="37"/>
      <c r="B22" s="33"/>
      <c r="C22" s="45"/>
      <c r="D22" s="45"/>
      <c r="E22" s="45"/>
      <c r="F22" s="45"/>
      <c r="G22" s="45"/>
      <c r="H22" s="28"/>
      <c r="I22" s="46" t="str">
        <f>IF(Table146[[#This Row],[Date]]=""," - ",SUM(Table146[[#This Row],[Parents]:[Person 5]]))</f>
        <v xml:space="preserve"> - </v>
      </c>
      <c r="J22" s="46" t="str">
        <f ca="1">IF(ISBLANK(A22)," - ",SUM($I$5:OFFSET(I22,0,0,1,1)))</f>
        <v xml:space="preserve"> - </v>
      </c>
    </row>
    <row r="23" spans="1:10" ht="18" x14ac:dyDescent="0.2">
      <c r="A23" s="37"/>
      <c r="B23" s="33"/>
      <c r="C23" s="45"/>
      <c r="D23" s="45"/>
      <c r="E23" s="45"/>
      <c r="F23" s="45"/>
      <c r="G23" s="45"/>
      <c r="H23" s="28"/>
      <c r="I23" s="46" t="str">
        <f>IF(Table146[[#This Row],[Date]]=""," - ",SUM(Table146[[#This Row],[Parents]:[Person 5]]))</f>
        <v xml:space="preserve"> - </v>
      </c>
      <c r="J23" s="46" t="str">
        <f ca="1">IF(ISBLANK(A23)," - ",SUM($I$5:OFFSET(I23,0,0,1,1)))</f>
        <v xml:space="preserve"> - </v>
      </c>
    </row>
    <row r="24" spans="1:10" ht="18" x14ac:dyDescent="0.2">
      <c r="A24" s="37"/>
      <c r="B24" s="33"/>
      <c r="C24" s="45"/>
      <c r="D24" s="45"/>
      <c r="E24" s="45"/>
      <c r="F24" s="45"/>
      <c r="G24" s="45"/>
      <c r="H24" s="28"/>
      <c r="I24" s="46" t="str">
        <f>IF(Table146[[#This Row],[Date]]=""," - ",SUM(Table146[[#This Row],[Parents]:[Person 5]]))</f>
        <v xml:space="preserve"> - </v>
      </c>
      <c r="J24" s="46" t="str">
        <f ca="1">IF(ISBLANK(A24)," - ",SUM($I$5:OFFSET(I24,0,0,1,1)))</f>
        <v xml:space="preserve"> - </v>
      </c>
    </row>
    <row r="25" spans="1:10" ht="18" x14ac:dyDescent="0.2">
      <c r="A25" s="37"/>
      <c r="B25" s="33"/>
      <c r="C25" s="45"/>
      <c r="D25" s="45"/>
      <c r="E25" s="45"/>
      <c r="F25" s="45"/>
      <c r="G25" s="45"/>
      <c r="H25" s="28"/>
      <c r="I25" s="46" t="str">
        <f>IF(Table146[[#This Row],[Date]]=""," - ",SUM(Table146[[#This Row],[Parents]:[Person 5]]))</f>
        <v xml:space="preserve"> - </v>
      </c>
      <c r="J25" s="46" t="str">
        <f ca="1">IF(ISBLANK(A25)," - ",SUM($I$5:OFFSET(I25,0,0,1,1)))</f>
        <v xml:space="preserve"> - </v>
      </c>
    </row>
    <row r="26" spans="1:10" ht="18" x14ac:dyDescent="0.2">
      <c r="A26" s="37"/>
      <c r="B26" s="33"/>
      <c r="C26" s="45"/>
      <c r="D26" s="45"/>
      <c r="E26" s="45"/>
      <c r="F26" s="45"/>
      <c r="G26" s="45"/>
      <c r="H26" s="28"/>
      <c r="I26" s="46" t="str">
        <f>IF(Table146[[#This Row],[Date]]=""," - ",SUM(Table146[[#This Row],[Parents]:[Person 5]]))</f>
        <v xml:space="preserve"> - </v>
      </c>
      <c r="J26" s="46" t="str">
        <f ca="1">IF(ISBLANK(A26)," - ",SUM($I$5:OFFSET(I26,0,0,1,1)))</f>
        <v xml:space="preserve"> - </v>
      </c>
    </row>
    <row r="27" spans="1:10" ht="18" x14ac:dyDescent="0.2">
      <c r="A27" s="37"/>
      <c r="B27" s="33"/>
      <c r="C27" s="45"/>
      <c r="D27" s="45"/>
      <c r="E27" s="45"/>
      <c r="F27" s="45"/>
      <c r="G27" s="45"/>
      <c r="H27" s="28"/>
      <c r="I27" s="46" t="str">
        <f>IF(Table146[[#This Row],[Date]]=""," - ",SUM(Table146[[#This Row],[Parents]:[Person 5]]))</f>
        <v xml:space="preserve"> - </v>
      </c>
      <c r="J27" s="46" t="str">
        <f ca="1">IF(ISBLANK(A27)," - ",SUM($I$5:OFFSET(I27,0,0,1,1)))</f>
        <v xml:space="preserve"> - </v>
      </c>
    </row>
    <row r="28" spans="1:10" ht="18" x14ac:dyDescent="0.2">
      <c r="A28" s="37"/>
      <c r="B28" s="33"/>
      <c r="C28" s="45"/>
      <c r="D28" s="45"/>
      <c r="E28" s="45"/>
      <c r="F28" s="45"/>
      <c r="G28" s="45"/>
      <c r="H28" s="28"/>
      <c r="I28" s="46" t="str">
        <f>IF(Table146[[#This Row],[Date]]=""," - ",SUM(Table146[[#This Row],[Parents]:[Person 5]]))</f>
        <v xml:space="preserve"> - </v>
      </c>
      <c r="J28" s="46" t="str">
        <f ca="1">IF(ISBLANK(A28)," - ",SUM($I$5:OFFSET(I28,0,0,1,1)))</f>
        <v xml:space="preserve"> - </v>
      </c>
    </row>
    <row r="29" spans="1:10" ht="18" x14ac:dyDescent="0.2">
      <c r="A29" s="37"/>
      <c r="B29" s="33"/>
      <c r="C29" s="45"/>
      <c r="D29" s="45"/>
      <c r="E29" s="45"/>
      <c r="F29" s="45"/>
      <c r="G29" s="45"/>
      <c r="H29" s="28"/>
      <c r="I29" s="46" t="str">
        <f>IF(Table146[[#This Row],[Date]]=""," - ",SUM(Table146[[#This Row],[Parents]:[Person 5]]))</f>
        <v xml:space="preserve"> - </v>
      </c>
      <c r="J29" s="46" t="str">
        <f ca="1">IF(ISBLANK(A29)," - ",SUM($I$5:OFFSET(I29,0,0,1,1)))</f>
        <v xml:space="preserve"> - </v>
      </c>
    </row>
    <row r="30" spans="1:10" ht="18" x14ac:dyDescent="0.2">
      <c r="A30" s="37"/>
      <c r="B30" s="33"/>
      <c r="C30" s="45"/>
      <c r="D30" s="45"/>
      <c r="E30" s="45"/>
      <c r="F30" s="45"/>
      <c r="G30" s="45"/>
      <c r="H30" s="28"/>
      <c r="I30" s="46" t="str">
        <f>IF(Table146[[#This Row],[Date]]=""," - ",SUM(Table146[[#This Row],[Parents]:[Person 5]]))</f>
        <v xml:space="preserve"> - </v>
      </c>
      <c r="J30" s="46" t="str">
        <f ca="1">IF(ISBLANK(A30)," - ",SUM($I$5:OFFSET(I30,0,0,1,1)))</f>
        <v xml:space="preserve"> - </v>
      </c>
    </row>
    <row r="31" spans="1:10" ht="18" x14ac:dyDescent="0.2">
      <c r="A31" s="37"/>
      <c r="B31" s="33"/>
      <c r="C31" s="45"/>
      <c r="D31" s="45"/>
      <c r="E31" s="45"/>
      <c r="F31" s="45"/>
      <c r="G31" s="45"/>
      <c r="H31" s="28"/>
      <c r="I31" s="46" t="str">
        <f>IF(Table146[[#This Row],[Date]]=""," - ",SUM(Table146[[#This Row],[Parents]:[Person 5]]))</f>
        <v xml:space="preserve"> - </v>
      </c>
      <c r="J31" s="46" t="str">
        <f ca="1">IF(ISBLANK(A31)," - ",SUM($I$5:OFFSET(I31,0,0,1,1)))</f>
        <v xml:space="preserve"> - </v>
      </c>
    </row>
    <row r="32" spans="1:10" ht="18" x14ac:dyDescent="0.2">
      <c r="A32" s="37"/>
      <c r="B32" s="33"/>
      <c r="C32" s="45"/>
      <c r="D32" s="45"/>
      <c r="E32" s="45"/>
      <c r="F32" s="45"/>
      <c r="G32" s="45"/>
      <c r="H32" s="28"/>
      <c r="I32" s="46" t="str">
        <f>IF(Table146[[#This Row],[Date]]=""," - ",SUM(Table146[[#This Row],[Parents]:[Person 5]]))</f>
        <v xml:space="preserve"> - </v>
      </c>
      <c r="J32" s="46" t="str">
        <f ca="1">IF(ISBLANK(A32)," - ",SUM($I$5:OFFSET(I32,0,0,1,1)))</f>
        <v xml:space="preserve"> - </v>
      </c>
    </row>
    <row r="33" spans="1:10" ht="18" x14ac:dyDescent="0.2">
      <c r="A33" s="37"/>
      <c r="B33" s="33"/>
      <c r="C33" s="45"/>
      <c r="D33" s="45"/>
      <c r="E33" s="45"/>
      <c r="F33" s="45"/>
      <c r="G33" s="45"/>
      <c r="H33" s="28"/>
      <c r="I33" s="46" t="str">
        <f>IF(Table146[[#This Row],[Date]]=""," - ",SUM(Table146[[#This Row],[Parents]:[Person 5]]))</f>
        <v xml:space="preserve"> - </v>
      </c>
      <c r="J33" s="46" t="str">
        <f ca="1">IF(ISBLANK(A33)," - ",SUM($I$5:OFFSET(I33,0,0,1,1)))</f>
        <v xml:space="preserve"> - </v>
      </c>
    </row>
    <row r="34" spans="1:10" ht="18" x14ac:dyDescent="0.2">
      <c r="A34" s="37"/>
      <c r="B34" s="33"/>
      <c r="C34" s="45"/>
      <c r="D34" s="45"/>
      <c r="E34" s="45"/>
      <c r="F34" s="45"/>
      <c r="G34" s="45"/>
      <c r="H34" s="28"/>
      <c r="I34" s="46" t="str">
        <f>IF(Table146[[#This Row],[Date]]=""," - ",SUM(Table146[[#This Row],[Parents]:[Person 5]]))</f>
        <v xml:space="preserve"> - </v>
      </c>
      <c r="J34" s="46" t="str">
        <f ca="1">IF(ISBLANK(A34)," - ",SUM($I$5:OFFSET(I34,0,0,1,1)))</f>
        <v xml:space="preserve"> - </v>
      </c>
    </row>
    <row r="35" spans="1:10" ht="18" x14ac:dyDescent="0.2">
      <c r="A35" s="37"/>
      <c r="B35" s="33"/>
      <c r="C35" s="45"/>
      <c r="D35" s="45"/>
      <c r="E35" s="45"/>
      <c r="F35" s="45"/>
      <c r="G35" s="45"/>
      <c r="H35" s="28"/>
      <c r="I35" s="46" t="str">
        <f>IF(Table146[[#This Row],[Date]]=""," - ",SUM(Table146[[#This Row],[Parents]:[Person 5]]))</f>
        <v xml:space="preserve"> - </v>
      </c>
      <c r="J35" s="46" t="str">
        <f ca="1">IF(ISBLANK(A35)," - ",SUM($I$5:OFFSET(I35,0,0,1,1)))</f>
        <v xml:space="preserve"> - </v>
      </c>
    </row>
    <row r="36" spans="1:10" ht="18" x14ac:dyDescent="0.2">
      <c r="A36" s="37"/>
      <c r="B36" s="33"/>
      <c r="C36" s="45"/>
      <c r="D36" s="45"/>
      <c r="E36" s="45"/>
      <c r="F36" s="45"/>
      <c r="G36" s="45"/>
      <c r="H36" s="28"/>
      <c r="I36" s="46" t="str">
        <f>IF(Table146[[#This Row],[Date]]=""," - ",SUM(Table146[[#This Row],[Parents]:[Person 5]]))</f>
        <v xml:space="preserve"> - </v>
      </c>
      <c r="J36" s="46" t="str">
        <f ca="1">IF(ISBLANK(A36)," - ",SUM($I$5:OFFSET(I36,0,0,1,1)))</f>
        <v xml:space="preserve"> - </v>
      </c>
    </row>
    <row r="37" spans="1:10" ht="18" x14ac:dyDescent="0.2">
      <c r="A37" s="37"/>
      <c r="B37" s="33"/>
      <c r="C37" s="45"/>
      <c r="D37" s="45"/>
      <c r="E37" s="45"/>
      <c r="F37" s="45"/>
      <c r="G37" s="45"/>
      <c r="H37" s="28"/>
      <c r="I37" s="46" t="str">
        <f>IF(Table146[[#This Row],[Date]]=""," - ",SUM(Table146[[#This Row],[Parents]:[Person 5]]))</f>
        <v xml:space="preserve"> - </v>
      </c>
      <c r="J37" s="46" t="str">
        <f ca="1">IF(ISBLANK(A37)," - ",SUM($I$5:OFFSET(I37,0,0,1,1)))</f>
        <v xml:space="preserve"> - </v>
      </c>
    </row>
    <row r="38" spans="1:10" ht="18" x14ac:dyDescent="0.2">
      <c r="A38" s="37"/>
      <c r="B38" s="33"/>
      <c r="C38" s="45"/>
      <c r="D38" s="45"/>
      <c r="E38" s="45"/>
      <c r="F38" s="45"/>
      <c r="G38" s="45"/>
      <c r="H38" s="28"/>
      <c r="I38" s="46" t="str">
        <f>IF(Table146[[#This Row],[Date]]=""," - ",SUM(Table146[[#This Row],[Parents]:[Person 5]]))</f>
        <v xml:space="preserve"> - </v>
      </c>
      <c r="J38" s="46" t="str">
        <f ca="1">IF(ISBLANK(A38)," - ",SUM($I$5:OFFSET(I38,0,0,1,1)))</f>
        <v xml:space="preserve"> - </v>
      </c>
    </row>
    <row r="39" spans="1:10" ht="18" x14ac:dyDescent="0.2">
      <c r="A39" s="37"/>
      <c r="B39" s="33"/>
      <c r="C39" s="45"/>
      <c r="D39" s="45"/>
      <c r="E39" s="45"/>
      <c r="F39" s="45"/>
      <c r="G39" s="45"/>
      <c r="H39" s="28"/>
      <c r="I39" s="46" t="str">
        <f>IF(Table146[[#This Row],[Date]]=""," - ",SUM(Table146[[#This Row],[Parents]:[Person 5]]))</f>
        <v xml:space="preserve"> - </v>
      </c>
      <c r="J39" s="46" t="str">
        <f ca="1">IF(ISBLANK(A39)," - ",SUM($I$5:OFFSET(I39,0,0,1,1)))</f>
        <v xml:space="preserve"> - </v>
      </c>
    </row>
    <row r="40" spans="1:10" ht="18" x14ac:dyDescent="0.2">
      <c r="A40" s="37"/>
      <c r="B40" s="33"/>
      <c r="C40" s="45"/>
      <c r="D40" s="45"/>
      <c r="E40" s="45"/>
      <c r="F40" s="45"/>
      <c r="G40" s="45"/>
      <c r="H40" s="28"/>
      <c r="I40" s="46" t="str">
        <f>IF(Table146[[#This Row],[Date]]=""," - ",SUM(Table146[[#This Row],[Parents]:[Person 5]]))</f>
        <v xml:space="preserve"> - </v>
      </c>
      <c r="J40" s="46" t="str">
        <f ca="1">IF(ISBLANK(A40)," - ",SUM($I$5:OFFSET(I40,0,0,1,1)))</f>
        <v xml:space="preserve"> - </v>
      </c>
    </row>
    <row r="41" spans="1:10" ht="18" x14ac:dyDescent="0.2">
      <c r="A41" s="37"/>
      <c r="B41" s="33"/>
      <c r="C41" s="45"/>
      <c r="D41" s="45"/>
      <c r="E41" s="45"/>
      <c r="F41" s="45"/>
      <c r="G41" s="45"/>
      <c r="H41" s="28"/>
      <c r="I41" s="46" t="str">
        <f>IF(Table146[[#This Row],[Date]]=""," - ",SUM(Table146[[#This Row],[Parents]:[Person 5]]))</f>
        <v xml:space="preserve"> - </v>
      </c>
      <c r="J41" s="46" t="str">
        <f ca="1">IF(ISBLANK(A41)," - ",SUM($I$5:OFFSET(I41,0,0,1,1)))</f>
        <v xml:space="preserve"> - </v>
      </c>
    </row>
  </sheetData>
  <phoneticPr fontId="2" type="noConversion"/>
  <dataValidations count="4">
    <dataValidation allowBlank="1" showInputMessage="1" promptTitle="Enter the Amount" prompt="Enter a Negative amount if you are borrowing money or somebody is paying you back._x000a__x000a_Enter a Positive amount if somebody is borrowing from you or you are paying somebody back." sqref="C6:G41" xr:uid="{0E7CDEB2-C3C3-4D57-BFD0-C6CCEFB4FB12}"/>
    <dataValidation type="list" allowBlank="1" sqref="H6:H41" xr:uid="{225D2C20-FFE2-41B3-9D45-C066C5FF3C83}">
      <formula1>reconcileList</formula1>
    </dataValidation>
    <dataValidation type="list" allowBlank="1" sqref="A6:A41" xr:uid="{2DD0AF11-798E-4D67-9CCB-FCD8EA456404}">
      <formula1>dateList</formula1>
    </dataValidation>
    <dataValidation type="list" allowBlank="1" sqref="B6:B41" xr:uid="{AC0AD2BE-1EA4-4B4D-B81B-2B671B3CC613}">
      <formula1>payeeList</formula1>
    </dataValidation>
  </dataValidations>
  <hyperlinks>
    <hyperlink ref="L1" r:id="rId1" xr:uid="{AEC38E6A-DE52-4213-A32C-3C8D2E32DCD8}"/>
  </hyperlinks>
  <printOptions horizontalCentered="1"/>
  <pageMargins left="0.5" right="0.5" top="0.5" bottom="0.5" header="0.25" footer="0.25"/>
  <pageSetup fitToHeight="0" orientation="portrait" r:id="rId2"/>
  <headerFooter>
    <oddFooter>&amp;L&amp;8&amp;K01+048Money Tracker © 2017 by Vertex42.com&amp;R&amp;8&amp;K01+048https://www.vertex42.com/ExcelTemplates/money-tracker.html</oddFooter>
  </headerFooter>
  <legacyDrawing r:id="rId3"/>
  <tableParts count="1">
    <tablePart r:id="rId4"/>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3381A-8144-400E-A3B2-37EE1F5775E8}">
  <sheetPr>
    <pageSetUpPr fitToPage="1"/>
  </sheetPr>
  <dimension ref="A1:L42"/>
  <sheetViews>
    <sheetView showGridLines="0" zoomScaleNormal="100" workbookViewId="0">
      <pane ySplit="5" topLeftCell="A6" activePane="bottomLeft" state="frozen"/>
      <selection activeCell="A2" sqref="A2"/>
      <selection pane="bottomLeft" activeCell="A6" sqref="A6"/>
    </sheetView>
  </sheetViews>
  <sheetFormatPr defaultColWidth="9" defaultRowHeight="12.75" x14ac:dyDescent="0.2"/>
  <cols>
    <col min="1" max="1" width="10.5" style="2" customWidth="1"/>
    <col min="2" max="2" width="21.25" style="2" customWidth="1"/>
    <col min="3" max="7" width="10.75" style="2" customWidth="1"/>
    <col min="8" max="8" width="4.25" style="2" customWidth="1"/>
    <col min="9" max="9" width="11" style="2" customWidth="1"/>
    <col min="10" max="10" width="11.75" style="2" customWidth="1"/>
    <col min="11" max="11" width="11.25" style="2" customWidth="1"/>
    <col min="12" max="12" width="26.625" style="2" customWidth="1"/>
    <col min="13" max="16384" width="9" style="2"/>
  </cols>
  <sheetData>
    <row r="1" spans="1:12" ht="24" thickBot="1" x14ac:dyDescent="0.25">
      <c r="A1" s="7" t="s">
        <v>67</v>
      </c>
      <c r="B1" s="6"/>
      <c r="C1" s="6"/>
      <c r="D1" s="6"/>
      <c r="E1" s="6"/>
      <c r="F1" s="6"/>
      <c r="G1" s="6"/>
      <c r="H1" s="6"/>
      <c r="I1" s="42"/>
      <c r="J1" s="43"/>
      <c r="L1" s="35" t="s">
        <v>33</v>
      </c>
    </row>
    <row r="2" spans="1:12" ht="18.75" customHeight="1" thickBot="1" x14ac:dyDescent="0.25">
      <c r="B2" s="32" t="s">
        <v>126</v>
      </c>
      <c r="C2" s="78">
        <f>SUM(C5:C10000)</f>
        <v>150</v>
      </c>
      <c r="D2" s="78">
        <f t="shared" ref="D2:G2" si="0">SUM(D5:D10000)</f>
        <v>50</v>
      </c>
      <c r="E2" s="78">
        <f t="shared" si="0"/>
        <v>0</v>
      </c>
      <c r="F2" s="78">
        <f t="shared" si="0"/>
        <v>0</v>
      </c>
      <c r="G2" s="78">
        <f t="shared" si="0"/>
        <v>1000</v>
      </c>
      <c r="H2" s="79"/>
      <c r="I2" s="32" t="s">
        <v>35</v>
      </c>
      <c r="J2" s="52">
        <f ca="1">VLOOKUP(9E+100,Table17[Account Balance],1)</f>
        <v>1200</v>
      </c>
      <c r="L2" s="34" t="s">
        <v>56</v>
      </c>
    </row>
    <row r="3" spans="1:12" ht="14.25" x14ac:dyDescent="0.2">
      <c r="D3" s="36"/>
      <c r="L3" s="85"/>
    </row>
    <row r="4" spans="1:12" s="8" customFormat="1" ht="15" x14ac:dyDescent="0.2">
      <c r="A4" s="22"/>
      <c r="C4" s="50" t="s">
        <v>54</v>
      </c>
      <c r="D4" s="51"/>
      <c r="E4" s="51"/>
      <c r="F4" s="51"/>
      <c r="G4" s="51"/>
    </row>
    <row r="5" spans="1:12" ht="30" x14ac:dyDescent="0.25">
      <c r="A5" s="9" t="s">
        <v>0</v>
      </c>
      <c r="B5" s="10" t="s">
        <v>50</v>
      </c>
      <c r="C5" s="48" t="s">
        <v>95</v>
      </c>
      <c r="D5" s="48" t="s">
        <v>96</v>
      </c>
      <c r="E5" s="48" t="s">
        <v>97</v>
      </c>
      <c r="F5" s="48" t="s">
        <v>98</v>
      </c>
      <c r="G5" s="48" t="s">
        <v>44</v>
      </c>
      <c r="H5" s="30" t="s">
        <v>49</v>
      </c>
      <c r="I5" s="9" t="s">
        <v>43</v>
      </c>
      <c r="J5" s="30" t="s">
        <v>77</v>
      </c>
      <c r="L5" s="44" t="s">
        <v>73</v>
      </c>
    </row>
    <row r="6" spans="1:12" s="8" customFormat="1" ht="18" x14ac:dyDescent="0.2">
      <c r="A6" s="37">
        <v>43466</v>
      </c>
      <c r="B6" s="33" t="s">
        <v>84</v>
      </c>
      <c r="C6" s="53">
        <v>200</v>
      </c>
      <c r="D6" s="53">
        <v>0</v>
      </c>
      <c r="E6" s="53"/>
      <c r="F6" s="53"/>
      <c r="G6" s="53">
        <v>1000</v>
      </c>
      <c r="H6" s="39" t="s">
        <v>49</v>
      </c>
      <c r="I6" s="54">
        <f>IF(ISBLANK(Table17[[#This Row],[Date]])," - ",SUM(Table17[[#This Row],[✉ Fund 1]:[Other]]))</f>
        <v>1200</v>
      </c>
      <c r="J6" s="54">
        <f ca="1">IF(ISBLANK(Table17[[#This Row],[Date]])," - ",SUM($I$5:OFFSET(I6,0,0)))</f>
        <v>1200</v>
      </c>
      <c r="L6" s="47" t="s">
        <v>129</v>
      </c>
    </row>
    <row r="7" spans="1:12" s="8" customFormat="1" ht="18" x14ac:dyDescent="0.2">
      <c r="A7" s="37">
        <v>43511</v>
      </c>
      <c r="B7" s="33" t="s">
        <v>74</v>
      </c>
      <c r="C7" s="53">
        <v>-50</v>
      </c>
      <c r="D7" s="53">
        <v>50</v>
      </c>
      <c r="E7" s="53"/>
      <c r="F7" s="53"/>
      <c r="G7" s="53"/>
      <c r="H7" s="39"/>
      <c r="I7" s="54">
        <f>IF(ISBLANK(Table17[[#This Row],[Date]])," - ",SUM(Table17[[#This Row],[✉ Fund 1]:[Other]]))</f>
        <v>0</v>
      </c>
      <c r="J7" s="54">
        <f ca="1">IF(ISBLANK(Table17[[#This Row],[Date]])," - ",SUM($I$5:OFFSET(I7,0,0)))</f>
        <v>1200</v>
      </c>
      <c r="L7" s="47" t="s">
        <v>128</v>
      </c>
    </row>
    <row r="8" spans="1:12" s="8" customFormat="1" ht="18" x14ac:dyDescent="0.2">
      <c r="A8" s="37"/>
      <c r="B8" s="40"/>
      <c r="C8" s="53"/>
      <c r="D8" s="53"/>
      <c r="E8" s="53"/>
      <c r="F8" s="53"/>
      <c r="G8" s="53"/>
      <c r="H8" s="39"/>
      <c r="I8" s="54" t="str">
        <f>IF(ISBLANK(Table17[[#This Row],[Date]])," - ",SUM(Table17[[#This Row],[✉ Fund 1]:[Other]]))</f>
        <v xml:space="preserve"> - </v>
      </c>
      <c r="J8" s="54" t="str">
        <f ca="1">IF(ISBLANK(Table17[[#This Row],[Date]])," - ",SUM($I$5:OFFSET(I8,0,0)))</f>
        <v xml:space="preserve"> - </v>
      </c>
      <c r="L8" s="47" t="s">
        <v>82</v>
      </c>
    </row>
    <row r="9" spans="1:12" s="8" customFormat="1" ht="18" x14ac:dyDescent="0.2">
      <c r="A9" s="37"/>
      <c r="B9" s="33"/>
      <c r="C9" s="53"/>
      <c r="D9" s="53"/>
      <c r="E9" s="53"/>
      <c r="F9" s="53"/>
      <c r="G9" s="53"/>
      <c r="H9" s="39"/>
      <c r="I9" s="54" t="str">
        <f>IF(ISBLANK(Table17[[#This Row],[Date]])," - ",SUM(Table17[[#This Row],[✉ Fund 1]:[Other]]))</f>
        <v xml:space="preserve"> - </v>
      </c>
      <c r="J9" s="54" t="str">
        <f ca="1">IF(ISBLANK(Table17[[#This Row],[Date]])," - ",SUM($I$5:OFFSET(I9,0,0)))</f>
        <v xml:space="preserve"> - </v>
      </c>
      <c r="L9" s="47" t="s">
        <v>80</v>
      </c>
    </row>
    <row r="10" spans="1:12" s="8" customFormat="1" ht="18" x14ac:dyDescent="0.2">
      <c r="A10" s="37"/>
      <c r="B10" s="33"/>
      <c r="C10" s="53"/>
      <c r="D10" s="53"/>
      <c r="E10" s="53"/>
      <c r="F10" s="53"/>
      <c r="G10" s="53"/>
      <c r="H10" s="39"/>
      <c r="I10" s="54" t="str">
        <f>IF(ISBLANK(Table17[[#This Row],[Date]])," - ",SUM(Table17[[#This Row],[✉ Fund 1]:[Other]]))</f>
        <v xml:space="preserve"> - </v>
      </c>
      <c r="J10" s="54" t="str">
        <f ca="1">IF(ISBLANK(Table17[[#This Row],[Date]])," - ",SUM($I$5:OFFSET(I10,0,0)))</f>
        <v xml:space="preserve"> - </v>
      </c>
      <c r="L10" s="47" t="s">
        <v>81</v>
      </c>
    </row>
    <row r="11" spans="1:12" s="8" customFormat="1" ht="18" x14ac:dyDescent="0.2">
      <c r="A11" s="37"/>
      <c r="B11" s="33"/>
      <c r="C11" s="53"/>
      <c r="D11" s="53"/>
      <c r="E11" s="53"/>
      <c r="F11" s="53"/>
      <c r="G11" s="53"/>
      <c r="H11" s="39"/>
      <c r="I11" s="54" t="str">
        <f>IF(ISBLANK(Table17[[#This Row],[Date]])," - ",SUM(Table17[[#This Row],[✉ Fund 1]:[Other]]))</f>
        <v xml:space="preserve"> - </v>
      </c>
      <c r="J11" s="54" t="str">
        <f ca="1">IF(ISBLANK(Table17[[#This Row],[Date]])," - ",SUM($I$5:OFFSET(I11,0,0)))</f>
        <v xml:space="preserve"> - </v>
      </c>
      <c r="L11" s="47" t="s">
        <v>79</v>
      </c>
    </row>
    <row r="12" spans="1:12" s="8" customFormat="1" ht="18" x14ac:dyDescent="0.2">
      <c r="A12" s="37"/>
      <c r="B12" s="33"/>
      <c r="C12" s="53"/>
      <c r="D12" s="53"/>
      <c r="E12" s="53"/>
      <c r="F12" s="53"/>
      <c r="G12" s="53"/>
      <c r="H12" s="39"/>
      <c r="I12" s="54" t="str">
        <f>IF(ISBLANK(Table17[[#This Row],[Date]])," - ",SUM(Table17[[#This Row],[✉ Fund 1]:[Other]]))</f>
        <v xml:space="preserve"> - </v>
      </c>
      <c r="J12" s="54" t="str">
        <f ca="1">IF(ISBLANK(Table17[[#This Row],[Date]])," - ",SUM($I$5:OFFSET(I12,0,0)))</f>
        <v xml:space="preserve"> - </v>
      </c>
      <c r="L12" s="47" t="s">
        <v>75</v>
      </c>
    </row>
    <row r="13" spans="1:12" s="8" customFormat="1" ht="18" x14ac:dyDescent="0.2">
      <c r="A13" s="37"/>
      <c r="B13" s="33"/>
      <c r="C13" s="53"/>
      <c r="D13" s="53"/>
      <c r="E13" s="53"/>
      <c r="F13" s="53"/>
      <c r="G13" s="53"/>
      <c r="H13" s="39"/>
      <c r="I13" s="54" t="str">
        <f>IF(ISBLANK(Table17[[#This Row],[Date]])," - ",SUM(Table17[[#This Row],[✉ Fund 1]:[Other]]))</f>
        <v xml:space="preserve"> - </v>
      </c>
      <c r="J13" s="54" t="str">
        <f ca="1">IF(ISBLANK(Table17[[#This Row],[Date]])," - ",SUM($I$5:OFFSET(I13,0,0)))</f>
        <v xml:space="preserve"> - </v>
      </c>
      <c r="L13" s="47" t="s">
        <v>76</v>
      </c>
    </row>
    <row r="14" spans="1:12" s="8" customFormat="1" ht="18" x14ac:dyDescent="0.2">
      <c r="A14" s="37"/>
      <c r="B14" s="33"/>
      <c r="C14" s="53"/>
      <c r="D14" s="53"/>
      <c r="E14" s="53"/>
      <c r="F14" s="53"/>
      <c r="G14" s="53"/>
      <c r="H14" s="39"/>
      <c r="I14" s="54" t="str">
        <f>IF(ISBLANK(Table17[[#This Row],[Date]])," - ",SUM(Table17[[#This Row],[✉ Fund 1]:[Other]]))</f>
        <v xml:space="preserve"> - </v>
      </c>
      <c r="J14" s="54" t="str">
        <f ca="1">IF(ISBLANK(Table17[[#This Row],[Date]])," - ",SUM($I$5:OFFSET(I14,0,0)))</f>
        <v xml:space="preserve"> - </v>
      </c>
      <c r="L14" s="47" t="s">
        <v>127</v>
      </c>
    </row>
    <row r="15" spans="1:12" s="8" customFormat="1" ht="18" x14ac:dyDescent="0.2">
      <c r="A15" s="37"/>
      <c r="B15" s="33"/>
      <c r="C15" s="53"/>
      <c r="D15" s="53"/>
      <c r="E15" s="53"/>
      <c r="F15" s="53"/>
      <c r="G15" s="53"/>
      <c r="H15" s="39"/>
      <c r="I15" s="54" t="str">
        <f>IF(ISBLANK(Table17[[#This Row],[Date]])," - ",SUM(Table17[[#This Row],[✉ Fund 1]:[Other]]))</f>
        <v xml:space="preserve"> - </v>
      </c>
      <c r="J15" s="54" t="str">
        <f ca="1">IF(ISBLANK(Table17[[#This Row],[Date]])," - ",SUM($I$5:OFFSET(I15,0,0)))</f>
        <v xml:space="preserve"> - </v>
      </c>
    </row>
    <row r="16" spans="1:12" s="8" customFormat="1" ht="18" x14ac:dyDescent="0.2">
      <c r="A16" s="37"/>
      <c r="B16" s="33"/>
      <c r="C16" s="53"/>
      <c r="D16" s="53"/>
      <c r="E16" s="53"/>
      <c r="F16" s="53"/>
      <c r="G16" s="53"/>
      <c r="H16" s="39"/>
      <c r="I16" s="54" t="str">
        <f>IF(ISBLANK(Table17[[#This Row],[Date]])," - ",SUM(Table17[[#This Row],[✉ Fund 1]:[Other]]))</f>
        <v xml:space="preserve"> - </v>
      </c>
      <c r="J16" s="54" t="str">
        <f ca="1">IF(ISBLANK(Table17[[#This Row],[Date]])," - ",SUM($I$5:OFFSET(I16,0,0)))</f>
        <v xml:space="preserve"> - </v>
      </c>
    </row>
    <row r="17" spans="1:10" s="8" customFormat="1" ht="18" x14ac:dyDescent="0.2">
      <c r="A17" s="37"/>
      <c r="B17" s="33"/>
      <c r="C17" s="53"/>
      <c r="D17" s="53"/>
      <c r="E17" s="53"/>
      <c r="F17" s="53"/>
      <c r="G17" s="53"/>
      <c r="H17" s="39"/>
      <c r="I17" s="54" t="str">
        <f>IF(ISBLANK(Table17[[#This Row],[Date]])," - ",SUM(Table17[[#This Row],[✉ Fund 1]:[Other]]))</f>
        <v xml:space="preserve"> - </v>
      </c>
      <c r="J17" s="54" t="str">
        <f ca="1">IF(ISBLANK(Table17[[#This Row],[Date]])," - ",SUM($I$5:OFFSET(I17,0,0)))</f>
        <v xml:space="preserve"> - </v>
      </c>
    </row>
    <row r="18" spans="1:10" s="8" customFormat="1" ht="18" x14ac:dyDescent="0.2">
      <c r="A18" s="37"/>
      <c r="B18" s="33"/>
      <c r="C18" s="53"/>
      <c r="D18" s="53"/>
      <c r="E18" s="53"/>
      <c r="F18" s="53"/>
      <c r="G18" s="53"/>
      <c r="H18" s="39"/>
      <c r="I18" s="54" t="str">
        <f>IF(ISBLANK(Table17[[#This Row],[Date]])," - ",SUM(Table17[[#This Row],[✉ Fund 1]:[Other]]))</f>
        <v xml:space="preserve"> - </v>
      </c>
      <c r="J18" s="54" t="str">
        <f ca="1">IF(ISBLANK(Table17[[#This Row],[Date]])," - ",SUM($I$5:OFFSET(I18,0,0)))</f>
        <v xml:space="preserve"> - </v>
      </c>
    </row>
    <row r="19" spans="1:10" s="8" customFormat="1" ht="18" x14ac:dyDescent="0.2">
      <c r="A19" s="37"/>
      <c r="B19" s="33"/>
      <c r="C19" s="53"/>
      <c r="D19" s="53"/>
      <c r="E19" s="53"/>
      <c r="F19" s="53"/>
      <c r="G19" s="53"/>
      <c r="H19" s="39"/>
      <c r="I19" s="54" t="str">
        <f>IF(ISBLANK(Table17[[#This Row],[Date]])," - ",SUM(Table17[[#This Row],[✉ Fund 1]:[Other]]))</f>
        <v xml:space="preserve"> - </v>
      </c>
      <c r="J19" s="54" t="str">
        <f ca="1">IF(ISBLANK(Table17[[#This Row],[Date]])," - ",SUM($I$5:OFFSET(I19,0,0)))</f>
        <v xml:space="preserve"> - </v>
      </c>
    </row>
    <row r="20" spans="1:10" s="8" customFormat="1" ht="18" x14ac:dyDescent="0.2">
      <c r="A20" s="37"/>
      <c r="B20" s="33"/>
      <c r="C20" s="53"/>
      <c r="D20" s="53"/>
      <c r="E20" s="53"/>
      <c r="F20" s="53"/>
      <c r="G20" s="53"/>
      <c r="H20" s="39"/>
      <c r="I20" s="54" t="str">
        <f>IF(ISBLANK(Table17[[#This Row],[Date]])," - ",SUM(Table17[[#This Row],[✉ Fund 1]:[Other]]))</f>
        <v xml:space="preserve"> - </v>
      </c>
      <c r="J20" s="54" t="str">
        <f ca="1">IF(ISBLANK(Table17[[#This Row],[Date]])," - ",SUM($I$5:OFFSET(I20,0,0)))</f>
        <v xml:space="preserve"> - </v>
      </c>
    </row>
    <row r="21" spans="1:10" ht="18" x14ac:dyDescent="0.2">
      <c r="A21" s="37"/>
      <c r="B21" s="33"/>
      <c r="C21" s="53"/>
      <c r="D21" s="53"/>
      <c r="E21" s="53"/>
      <c r="F21" s="53"/>
      <c r="G21" s="53"/>
      <c r="H21" s="39"/>
      <c r="I21" s="54" t="str">
        <f>IF(ISBLANK(Table17[[#This Row],[Date]])," - ",SUM(Table17[[#This Row],[✉ Fund 1]:[Other]]))</f>
        <v xml:space="preserve"> - </v>
      </c>
      <c r="J21" s="54" t="str">
        <f ca="1">IF(ISBLANK(Table17[[#This Row],[Date]])," - ",SUM($I$5:OFFSET(I21,0,0)))</f>
        <v xml:space="preserve"> - </v>
      </c>
    </row>
    <row r="22" spans="1:10" ht="18" x14ac:dyDescent="0.2">
      <c r="A22" s="37"/>
      <c r="B22" s="33"/>
      <c r="C22" s="53"/>
      <c r="D22" s="53"/>
      <c r="E22" s="53"/>
      <c r="F22" s="53"/>
      <c r="G22" s="53"/>
      <c r="H22" s="39"/>
      <c r="I22" s="54" t="str">
        <f>IF(ISBLANK(Table17[[#This Row],[Date]])," - ",SUM(Table17[[#This Row],[✉ Fund 1]:[Other]]))</f>
        <v xml:space="preserve"> - </v>
      </c>
      <c r="J22" s="54" t="str">
        <f ca="1">IF(ISBLANK(Table17[[#This Row],[Date]])," - ",SUM($I$5:OFFSET(I22,0,0)))</f>
        <v xml:space="preserve"> - </v>
      </c>
    </row>
    <row r="23" spans="1:10" ht="18" x14ac:dyDescent="0.2">
      <c r="A23" s="37"/>
      <c r="B23" s="33"/>
      <c r="C23" s="53"/>
      <c r="D23" s="53"/>
      <c r="E23" s="53"/>
      <c r="F23" s="53"/>
      <c r="G23" s="53"/>
      <c r="H23" s="39"/>
      <c r="I23" s="54" t="str">
        <f>IF(ISBLANK(Table17[[#This Row],[Date]])," - ",SUM(Table17[[#This Row],[✉ Fund 1]:[Other]]))</f>
        <v xml:space="preserve"> - </v>
      </c>
      <c r="J23" s="54" t="str">
        <f ca="1">IF(ISBLANK(Table17[[#This Row],[Date]])," - ",SUM($I$5:OFFSET(I23,0,0)))</f>
        <v xml:space="preserve"> - </v>
      </c>
    </row>
    <row r="24" spans="1:10" ht="18" x14ac:dyDescent="0.2">
      <c r="A24" s="37"/>
      <c r="B24" s="33"/>
      <c r="C24" s="53"/>
      <c r="D24" s="53"/>
      <c r="E24" s="53"/>
      <c r="F24" s="53"/>
      <c r="G24" s="53"/>
      <c r="H24" s="39"/>
      <c r="I24" s="54" t="str">
        <f>IF(ISBLANK(Table17[[#This Row],[Date]])," - ",SUM(Table17[[#This Row],[✉ Fund 1]:[Other]]))</f>
        <v xml:space="preserve"> - </v>
      </c>
      <c r="J24" s="54" t="str">
        <f ca="1">IF(ISBLANK(Table17[[#This Row],[Date]])," - ",SUM($I$5:OFFSET(I24,0,0)))</f>
        <v xml:space="preserve"> - </v>
      </c>
    </row>
    <row r="25" spans="1:10" ht="18" x14ac:dyDescent="0.2">
      <c r="A25" s="37"/>
      <c r="B25" s="33"/>
      <c r="C25" s="53"/>
      <c r="D25" s="53"/>
      <c r="E25" s="53"/>
      <c r="F25" s="53"/>
      <c r="G25" s="53"/>
      <c r="H25" s="39"/>
      <c r="I25" s="54" t="str">
        <f>IF(ISBLANK(Table17[[#This Row],[Date]])," - ",SUM(Table17[[#This Row],[✉ Fund 1]:[Other]]))</f>
        <v xml:space="preserve"> - </v>
      </c>
      <c r="J25" s="54" t="str">
        <f ca="1">IF(ISBLANK(Table17[[#This Row],[Date]])," - ",SUM($I$5:OFFSET(I25,0,0)))</f>
        <v xml:space="preserve"> - </v>
      </c>
    </row>
    <row r="26" spans="1:10" ht="18" x14ac:dyDescent="0.2">
      <c r="A26" s="37"/>
      <c r="B26" s="33"/>
      <c r="C26" s="53"/>
      <c r="D26" s="53"/>
      <c r="E26" s="53"/>
      <c r="F26" s="53"/>
      <c r="G26" s="53"/>
      <c r="H26" s="39"/>
      <c r="I26" s="54" t="str">
        <f>IF(ISBLANK(Table17[[#This Row],[Date]])," - ",SUM(Table17[[#This Row],[✉ Fund 1]:[Other]]))</f>
        <v xml:space="preserve"> - </v>
      </c>
      <c r="J26" s="54" t="str">
        <f ca="1">IF(ISBLANK(Table17[[#This Row],[Date]])," - ",SUM($I$5:OFFSET(I26,0,0)))</f>
        <v xml:space="preserve"> - </v>
      </c>
    </row>
    <row r="27" spans="1:10" ht="18" x14ac:dyDescent="0.2">
      <c r="A27" s="37"/>
      <c r="B27" s="33"/>
      <c r="C27" s="53"/>
      <c r="D27" s="53"/>
      <c r="E27" s="53"/>
      <c r="F27" s="53"/>
      <c r="G27" s="53"/>
      <c r="H27" s="39"/>
      <c r="I27" s="54" t="str">
        <f>IF(ISBLANK(Table17[[#This Row],[Date]])," - ",SUM(Table17[[#This Row],[✉ Fund 1]:[Other]]))</f>
        <v xml:space="preserve"> - </v>
      </c>
      <c r="J27" s="54" t="str">
        <f ca="1">IF(ISBLANK(Table17[[#This Row],[Date]])," - ",SUM($I$5:OFFSET(I27,0,0)))</f>
        <v xml:space="preserve"> - </v>
      </c>
    </row>
    <row r="28" spans="1:10" ht="18" x14ac:dyDescent="0.2">
      <c r="A28" s="37"/>
      <c r="B28" s="33"/>
      <c r="C28" s="53"/>
      <c r="D28" s="53"/>
      <c r="E28" s="53"/>
      <c r="F28" s="53"/>
      <c r="G28" s="53"/>
      <c r="H28" s="39"/>
      <c r="I28" s="54" t="str">
        <f>IF(ISBLANK(Table17[[#This Row],[Date]])," - ",SUM(Table17[[#This Row],[✉ Fund 1]:[Other]]))</f>
        <v xml:space="preserve"> - </v>
      </c>
      <c r="J28" s="54" t="str">
        <f ca="1">IF(ISBLANK(Table17[[#This Row],[Date]])," - ",SUM($I$5:OFFSET(I28,0,0)))</f>
        <v xml:space="preserve"> - </v>
      </c>
    </row>
    <row r="29" spans="1:10" ht="18" x14ac:dyDescent="0.2">
      <c r="A29" s="37"/>
      <c r="B29" s="33"/>
      <c r="C29" s="53"/>
      <c r="D29" s="53"/>
      <c r="E29" s="53"/>
      <c r="F29" s="53"/>
      <c r="G29" s="53"/>
      <c r="H29" s="39"/>
      <c r="I29" s="54" t="str">
        <f>IF(ISBLANK(Table17[[#This Row],[Date]])," - ",SUM(Table17[[#This Row],[✉ Fund 1]:[Other]]))</f>
        <v xml:space="preserve"> - </v>
      </c>
      <c r="J29" s="54" t="str">
        <f ca="1">IF(ISBLANK(Table17[[#This Row],[Date]])," - ",SUM($I$5:OFFSET(I29,0,0)))</f>
        <v xml:space="preserve"> - </v>
      </c>
    </row>
    <row r="30" spans="1:10" ht="18" x14ac:dyDescent="0.2">
      <c r="A30" s="37"/>
      <c r="B30" s="33"/>
      <c r="C30" s="53"/>
      <c r="D30" s="53"/>
      <c r="E30" s="53"/>
      <c r="F30" s="53"/>
      <c r="G30" s="53"/>
      <c r="H30" s="39"/>
      <c r="I30" s="54" t="str">
        <f>IF(ISBLANK(Table17[[#This Row],[Date]])," - ",SUM(Table17[[#This Row],[✉ Fund 1]:[Other]]))</f>
        <v xml:space="preserve"> - </v>
      </c>
      <c r="J30" s="54" t="str">
        <f ca="1">IF(ISBLANK(Table17[[#This Row],[Date]])," - ",SUM($I$5:OFFSET(I30,0,0)))</f>
        <v xml:space="preserve"> - </v>
      </c>
    </row>
    <row r="31" spans="1:10" ht="18" x14ac:dyDescent="0.2">
      <c r="A31" s="37"/>
      <c r="B31" s="33"/>
      <c r="C31" s="53"/>
      <c r="D31" s="53"/>
      <c r="E31" s="53"/>
      <c r="F31" s="53"/>
      <c r="G31" s="53"/>
      <c r="H31" s="39"/>
      <c r="I31" s="54" t="str">
        <f>IF(ISBLANK(Table17[[#This Row],[Date]])," - ",SUM(Table17[[#This Row],[✉ Fund 1]:[Other]]))</f>
        <v xml:space="preserve"> - </v>
      </c>
      <c r="J31" s="54" t="str">
        <f ca="1">IF(ISBLANK(Table17[[#This Row],[Date]])," - ",SUM($I$5:OFFSET(I31,0,0)))</f>
        <v xml:space="preserve"> - </v>
      </c>
    </row>
    <row r="32" spans="1:10" ht="18" x14ac:dyDescent="0.2">
      <c r="A32" s="37"/>
      <c r="B32" s="33"/>
      <c r="C32" s="53"/>
      <c r="D32" s="53"/>
      <c r="E32" s="53"/>
      <c r="F32" s="53"/>
      <c r="G32" s="53"/>
      <c r="H32" s="39"/>
      <c r="I32" s="54" t="str">
        <f>IF(ISBLANK(Table17[[#This Row],[Date]])," - ",SUM(Table17[[#This Row],[✉ Fund 1]:[Other]]))</f>
        <v xml:space="preserve"> - </v>
      </c>
      <c r="J32" s="54" t="str">
        <f ca="1">IF(ISBLANK(Table17[[#This Row],[Date]])," - ",SUM($I$5:OFFSET(I32,0,0)))</f>
        <v xml:space="preserve"> - </v>
      </c>
    </row>
    <row r="33" spans="1:10" ht="18" x14ac:dyDescent="0.2">
      <c r="A33" s="37"/>
      <c r="B33" s="33"/>
      <c r="C33" s="53"/>
      <c r="D33" s="53"/>
      <c r="E33" s="53"/>
      <c r="F33" s="53"/>
      <c r="G33" s="53"/>
      <c r="H33" s="39"/>
      <c r="I33" s="54" t="str">
        <f>IF(ISBLANK(Table17[[#This Row],[Date]])," - ",SUM(Table17[[#This Row],[✉ Fund 1]:[Other]]))</f>
        <v xml:space="preserve"> - </v>
      </c>
      <c r="J33" s="54" t="str">
        <f ca="1">IF(ISBLANK(Table17[[#This Row],[Date]])," - ",SUM($I$5:OFFSET(I33,0,0)))</f>
        <v xml:space="preserve"> - </v>
      </c>
    </row>
    <row r="34" spans="1:10" ht="18" x14ac:dyDescent="0.2">
      <c r="A34" s="37"/>
      <c r="B34" s="33"/>
      <c r="C34" s="53"/>
      <c r="D34" s="53"/>
      <c r="E34" s="53"/>
      <c r="F34" s="53"/>
      <c r="G34" s="53"/>
      <c r="H34" s="39"/>
      <c r="I34" s="54" t="str">
        <f>IF(ISBLANK(Table17[[#This Row],[Date]])," - ",SUM(Table17[[#This Row],[✉ Fund 1]:[Other]]))</f>
        <v xml:space="preserve"> - </v>
      </c>
      <c r="J34" s="54" t="str">
        <f ca="1">IF(ISBLANK(Table17[[#This Row],[Date]])," - ",SUM($I$5:OFFSET(I34,0,0)))</f>
        <v xml:space="preserve"> - </v>
      </c>
    </row>
    <row r="35" spans="1:10" ht="18" x14ac:dyDescent="0.2">
      <c r="A35" s="37"/>
      <c r="B35" s="33"/>
      <c r="C35" s="53"/>
      <c r="D35" s="53"/>
      <c r="E35" s="53"/>
      <c r="F35" s="53"/>
      <c r="G35" s="53"/>
      <c r="H35" s="39"/>
      <c r="I35" s="54" t="str">
        <f>IF(ISBLANK(Table17[[#This Row],[Date]])," - ",SUM(Table17[[#This Row],[✉ Fund 1]:[Other]]))</f>
        <v xml:space="preserve"> - </v>
      </c>
      <c r="J35" s="54" t="str">
        <f ca="1">IF(ISBLANK(Table17[[#This Row],[Date]])," - ",SUM($I$5:OFFSET(I35,0,0)))</f>
        <v xml:space="preserve"> - </v>
      </c>
    </row>
    <row r="36" spans="1:10" ht="18" x14ac:dyDescent="0.2">
      <c r="A36" s="37"/>
      <c r="B36" s="33"/>
      <c r="C36" s="53"/>
      <c r="D36" s="53"/>
      <c r="E36" s="53"/>
      <c r="F36" s="53"/>
      <c r="G36" s="53"/>
      <c r="H36" s="39"/>
      <c r="I36" s="54" t="str">
        <f>IF(ISBLANK(Table17[[#This Row],[Date]])," - ",SUM(Table17[[#This Row],[✉ Fund 1]:[Other]]))</f>
        <v xml:space="preserve"> - </v>
      </c>
      <c r="J36" s="54" t="str">
        <f ca="1">IF(ISBLANK(Table17[[#This Row],[Date]])," - ",SUM($I$5:OFFSET(I36,0,0)))</f>
        <v xml:space="preserve"> - </v>
      </c>
    </row>
    <row r="37" spans="1:10" ht="18" x14ac:dyDescent="0.2">
      <c r="A37" s="37"/>
      <c r="B37" s="33"/>
      <c r="C37" s="53"/>
      <c r="D37" s="53"/>
      <c r="E37" s="53"/>
      <c r="F37" s="53"/>
      <c r="G37" s="53"/>
      <c r="H37" s="39"/>
      <c r="I37" s="54" t="str">
        <f>IF(ISBLANK(Table17[[#This Row],[Date]])," - ",SUM(Table17[[#This Row],[✉ Fund 1]:[Other]]))</f>
        <v xml:space="preserve"> - </v>
      </c>
      <c r="J37" s="54" t="str">
        <f ca="1">IF(ISBLANK(Table17[[#This Row],[Date]])," - ",SUM($I$5:OFFSET(I37,0,0)))</f>
        <v xml:space="preserve"> - </v>
      </c>
    </row>
    <row r="38" spans="1:10" ht="18" x14ac:dyDescent="0.2">
      <c r="A38" s="37"/>
      <c r="B38" s="33"/>
      <c r="C38" s="53"/>
      <c r="D38" s="53"/>
      <c r="E38" s="53"/>
      <c r="F38" s="53"/>
      <c r="G38" s="53"/>
      <c r="H38" s="39"/>
      <c r="I38" s="54" t="str">
        <f>IF(ISBLANK(Table17[[#This Row],[Date]])," - ",SUM(Table17[[#This Row],[✉ Fund 1]:[Other]]))</f>
        <v xml:space="preserve"> - </v>
      </c>
      <c r="J38" s="54" t="str">
        <f ca="1">IF(ISBLANK(Table17[[#This Row],[Date]])," - ",SUM($I$5:OFFSET(I38,0,0)))</f>
        <v xml:space="preserve"> - </v>
      </c>
    </row>
    <row r="39" spans="1:10" ht="18" x14ac:dyDescent="0.2">
      <c r="A39" s="37"/>
      <c r="B39" s="33"/>
      <c r="C39" s="53"/>
      <c r="D39" s="53"/>
      <c r="E39" s="53"/>
      <c r="F39" s="53"/>
      <c r="G39" s="53"/>
      <c r="H39" s="39"/>
      <c r="I39" s="54" t="str">
        <f>IF(ISBLANK(Table17[[#This Row],[Date]])," - ",SUM(Table17[[#This Row],[✉ Fund 1]:[Other]]))</f>
        <v xml:space="preserve"> - </v>
      </c>
      <c r="J39" s="54" t="str">
        <f ca="1">IF(ISBLANK(Table17[[#This Row],[Date]])," - ",SUM($I$5:OFFSET(I39,0,0)))</f>
        <v xml:space="preserve"> - </v>
      </c>
    </row>
    <row r="40" spans="1:10" ht="18" x14ac:dyDescent="0.2">
      <c r="A40" s="37"/>
      <c r="B40" s="33"/>
      <c r="C40" s="53"/>
      <c r="D40" s="53"/>
      <c r="E40" s="53"/>
      <c r="F40" s="53"/>
      <c r="G40" s="53"/>
      <c r="H40" s="39"/>
      <c r="I40" s="54" t="str">
        <f>IF(ISBLANK(Table17[[#This Row],[Date]])," - ",SUM(Table17[[#This Row],[✉ Fund 1]:[Other]]))</f>
        <v xml:space="preserve"> - </v>
      </c>
      <c r="J40" s="54" t="str">
        <f ca="1">IF(ISBLANK(Table17[[#This Row],[Date]])," - ",SUM($I$5:OFFSET(I40,0,0)))</f>
        <v xml:space="preserve"> - </v>
      </c>
    </row>
    <row r="41" spans="1:10" ht="18" x14ac:dyDescent="0.2">
      <c r="A41" s="37"/>
      <c r="B41" s="33"/>
      <c r="C41" s="53"/>
      <c r="D41" s="53"/>
      <c r="E41" s="53"/>
      <c r="F41" s="53"/>
      <c r="G41" s="53"/>
      <c r="H41" s="39"/>
      <c r="I41" s="54" t="str">
        <f>IF(ISBLANK(Table17[[#This Row],[Date]])," - ",SUM(Table17[[#This Row],[✉ Fund 1]:[Other]]))</f>
        <v xml:space="preserve"> - </v>
      </c>
      <c r="J41" s="54" t="str">
        <f ca="1">IF(ISBLANK(Table17[[#This Row],[Date]])," - ",SUM($I$5:OFFSET(I41,0,0)))</f>
        <v xml:space="preserve"> - </v>
      </c>
    </row>
    <row r="42" spans="1:10" x14ac:dyDescent="0.2">
      <c r="I42" s="41"/>
    </row>
  </sheetData>
  <phoneticPr fontId="2" type="noConversion"/>
  <conditionalFormatting sqref="J2">
    <cfRule type="expression" dxfId="13" priority="1">
      <formula>$J$2&lt;&gt;SUM($C$2:$G$2)</formula>
    </cfRule>
  </conditionalFormatting>
  <dataValidations count="3">
    <dataValidation type="list" allowBlank="1" sqref="B6:B41" xr:uid="{EDCB3FC2-74C6-4183-85E4-AE296A29C661}">
      <formula1>payeeList</formula1>
    </dataValidation>
    <dataValidation type="list" allowBlank="1" sqref="A6:A41" xr:uid="{2B98C745-90DB-469F-8A5C-23EC5C56F3B3}">
      <formula1>dateList</formula1>
    </dataValidation>
    <dataValidation type="list" allowBlank="1" sqref="H6:H41" xr:uid="{8A2075D4-6721-4546-9526-8D64F12DF986}">
      <formula1>reconcileList</formula1>
    </dataValidation>
  </dataValidations>
  <hyperlinks>
    <hyperlink ref="L1" r:id="rId1" xr:uid="{6FE422DA-90F5-4730-B39A-226F3068347F}"/>
  </hyperlinks>
  <printOptions horizontalCentered="1"/>
  <pageMargins left="0.5" right="0.5" top="0.5" bottom="0.5" header="0.25" footer="0.25"/>
  <pageSetup fitToHeight="0" orientation="portrait" r:id="rId2"/>
  <headerFooter>
    <oddFooter>&amp;L&amp;8&amp;K01+048Money Tracker © 2017 by Vertex42.com&amp;R&amp;8&amp;K01+048https://www.vertex42.com/ExcelTemplates/money-tracker.html</oddFooter>
  </headerFooter>
  <legacyDrawing r:id="rId3"/>
  <tableParts count="1">
    <tablePart r:id="rId4"/>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G37"/>
  <sheetViews>
    <sheetView showGridLines="0" zoomScale="130" zoomScaleNormal="130" workbookViewId="0"/>
  </sheetViews>
  <sheetFormatPr defaultRowHeight="14.25" x14ac:dyDescent="0.2"/>
  <cols>
    <col min="1" max="1" width="17" customWidth="1"/>
    <col min="2" max="2" width="2.75" customWidth="1"/>
    <col min="3" max="3" width="12.75" customWidth="1"/>
    <col min="4" max="4" width="2.75" customWidth="1"/>
    <col min="6" max="6" width="2.75" customWidth="1"/>
  </cols>
  <sheetData>
    <row r="1" spans="1:7" s="3" customFormat="1" ht="19.5" customHeight="1" x14ac:dyDescent="0.2">
      <c r="A1" s="16" t="s">
        <v>50</v>
      </c>
      <c r="C1" s="16" t="s">
        <v>0</v>
      </c>
      <c r="E1" s="27" t="s">
        <v>49</v>
      </c>
    </row>
    <row r="2" spans="1:7" s="3" customFormat="1" x14ac:dyDescent="0.2">
      <c r="A2" s="24"/>
      <c r="C2" s="20"/>
      <c r="E2" s="26"/>
    </row>
    <row r="3" spans="1:7" x14ac:dyDescent="0.2">
      <c r="A3" s="15" t="s">
        <v>68</v>
      </c>
      <c r="C3" s="21">
        <f ca="1">TODAY()</f>
        <v>43765</v>
      </c>
      <c r="E3" s="26" t="s">
        <v>49</v>
      </c>
      <c r="G3" s="17" t="s">
        <v>28</v>
      </c>
    </row>
    <row r="4" spans="1:7" x14ac:dyDescent="0.2">
      <c r="A4" s="15" t="s">
        <v>45</v>
      </c>
      <c r="C4" s="21">
        <f t="shared" ref="C4:C10" ca="1" si="0">C3-1</f>
        <v>43764</v>
      </c>
      <c r="E4" s="26" t="s">
        <v>2</v>
      </c>
      <c r="G4" s="17" t="s">
        <v>29</v>
      </c>
    </row>
    <row r="5" spans="1:7" x14ac:dyDescent="0.2">
      <c r="A5" s="15" t="s">
        <v>25</v>
      </c>
      <c r="C5" s="21">
        <f t="shared" ca="1" si="0"/>
        <v>43763</v>
      </c>
      <c r="E5" s="26" t="s">
        <v>6</v>
      </c>
    </row>
    <row r="6" spans="1:7" x14ac:dyDescent="0.2">
      <c r="A6" s="15" t="s">
        <v>46</v>
      </c>
      <c r="C6" s="21">
        <f t="shared" ca="1" si="0"/>
        <v>43762</v>
      </c>
      <c r="E6" s="26"/>
      <c r="G6" s="17" t="s">
        <v>20</v>
      </c>
    </row>
    <row r="7" spans="1:7" x14ac:dyDescent="0.2">
      <c r="A7" s="15" t="s">
        <v>51</v>
      </c>
      <c r="C7" s="21">
        <f t="shared" ca="1" si="0"/>
        <v>43761</v>
      </c>
      <c r="E7" s="26"/>
    </row>
    <row r="8" spans="1:7" x14ac:dyDescent="0.2">
      <c r="A8" s="15" t="s">
        <v>47</v>
      </c>
      <c r="C8" s="21">
        <f t="shared" ca="1" si="0"/>
        <v>43760</v>
      </c>
      <c r="E8" s="26"/>
      <c r="G8" s="17" t="s">
        <v>22</v>
      </c>
    </row>
    <row r="9" spans="1:7" x14ac:dyDescent="0.2">
      <c r="A9" s="15" t="s">
        <v>26</v>
      </c>
      <c r="C9" s="21">
        <f t="shared" ca="1" si="0"/>
        <v>43759</v>
      </c>
      <c r="E9" s="26"/>
      <c r="G9" s="17" t="s">
        <v>23</v>
      </c>
    </row>
    <row r="10" spans="1:7" x14ac:dyDescent="0.2">
      <c r="A10" s="15" t="s">
        <v>27</v>
      </c>
      <c r="C10" s="21">
        <f t="shared" ca="1" si="0"/>
        <v>43758</v>
      </c>
      <c r="E10" s="26"/>
    </row>
    <row r="11" spans="1:7" x14ac:dyDescent="0.2">
      <c r="A11" s="15" t="s">
        <v>41</v>
      </c>
      <c r="C11" s="21">
        <f t="shared" ref="C11:C17" ca="1" si="1">C10-1</f>
        <v>43757</v>
      </c>
      <c r="E11" s="26"/>
    </row>
    <row r="12" spans="1:7" x14ac:dyDescent="0.2">
      <c r="A12" s="15" t="s">
        <v>42</v>
      </c>
      <c r="C12" s="21">
        <f t="shared" ca="1" si="1"/>
        <v>43756</v>
      </c>
    </row>
    <row r="13" spans="1:7" x14ac:dyDescent="0.2">
      <c r="A13" s="15"/>
      <c r="C13" s="21">
        <f t="shared" ca="1" si="1"/>
        <v>43755</v>
      </c>
    </row>
    <row r="14" spans="1:7" x14ac:dyDescent="0.2">
      <c r="A14" s="15"/>
      <c r="C14" s="21">
        <f t="shared" ca="1" si="1"/>
        <v>43754</v>
      </c>
    </row>
    <row r="15" spans="1:7" x14ac:dyDescent="0.2">
      <c r="A15" s="15"/>
      <c r="C15" s="21">
        <f t="shared" ca="1" si="1"/>
        <v>43753</v>
      </c>
    </row>
    <row r="16" spans="1:7" x14ac:dyDescent="0.2">
      <c r="A16" s="15"/>
      <c r="C16" s="21">
        <f t="shared" ca="1" si="1"/>
        <v>43752</v>
      </c>
    </row>
    <row r="17" spans="1:3" x14ac:dyDescent="0.2">
      <c r="A17" s="15"/>
      <c r="C17" s="21">
        <f t="shared" ca="1" si="1"/>
        <v>43751</v>
      </c>
    </row>
    <row r="18" spans="1:3" x14ac:dyDescent="0.2">
      <c r="A18" s="15"/>
      <c r="C18" s="20"/>
    </row>
    <row r="19" spans="1:3" x14ac:dyDescent="0.2">
      <c r="A19" s="15"/>
      <c r="C19" s="20"/>
    </row>
    <row r="20" spans="1:3" x14ac:dyDescent="0.2">
      <c r="A20" s="15"/>
      <c r="C20" s="20"/>
    </row>
    <row r="21" spans="1:3" x14ac:dyDescent="0.2">
      <c r="A21" s="15"/>
      <c r="C21" s="20"/>
    </row>
    <row r="22" spans="1:3" x14ac:dyDescent="0.2">
      <c r="A22" s="15"/>
      <c r="C22" s="20"/>
    </row>
    <row r="23" spans="1:3" x14ac:dyDescent="0.2">
      <c r="A23" s="15"/>
    </row>
    <row r="24" spans="1:3" x14ac:dyDescent="0.2">
      <c r="A24" s="15"/>
    </row>
    <row r="25" spans="1:3" x14ac:dyDescent="0.2">
      <c r="A25" s="15"/>
    </row>
    <row r="26" spans="1:3" x14ac:dyDescent="0.2">
      <c r="A26" s="15"/>
    </row>
    <row r="27" spans="1:3" x14ac:dyDescent="0.2">
      <c r="A27" s="15"/>
    </row>
    <row r="28" spans="1:3" x14ac:dyDescent="0.2">
      <c r="A28" s="15"/>
    </row>
    <row r="29" spans="1:3" x14ac:dyDescent="0.2">
      <c r="A29" s="15"/>
    </row>
    <row r="30" spans="1:3" x14ac:dyDescent="0.2">
      <c r="A30" s="15"/>
    </row>
    <row r="31" spans="1:3" x14ac:dyDescent="0.2">
      <c r="A31" s="15"/>
    </row>
    <row r="32" spans="1:3" x14ac:dyDescent="0.2">
      <c r="A32" s="15"/>
    </row>
    <row r="33" spans="1:1" x14ac:dyDescent="0.2">
      <c r="A33" s="15"/>
    </row>
    <row r="34" spans="1:1" x14ac:dyDescent="0.2">
      <c r="A34" s="15"/>
    </row>
    <row r="35" spans="1:1" x14ac:dyDescent="0.2">
      <c r="A35" s="15"/>
    </row>
    <row r="36" spans="1:1" x14ac:dyDescent="0.2">
      <c r="A36" s="15"/>
    </row>
    <row r="37" spans="1:1" x14ac:dyDescent="0.2">
      <c r="A37" s="15"/>
    </row>
  </sheetData>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C44"/>
  <sheetViews>
    <sheetView showGridLines="0" workbookViewId="0">
      <selection activeCell="A3" sqref="A3"/>
    </sheetView>
  </sheetViews>
  <sheetFormatPr defaultRowHeight="14.25" x14ac:dyDescent="0.2"/>
  <cols>
    <col min="1" max="1" width="9.125" customWidth="1"/>
    <col min="2" max="2" width="63.625" customWidth="1"/>
    <col min="3" max="3" width="16.75" customWidth="1"/>
  </cols>
  <sheetData>
    <row r="1" spans="1:3" s="11" customFormat="1" ht="32.1" customHeight="1" x14ac:dyDescent="0.2">
      <c r="A1" s="71" t="s">
        <v>7</v>
      </c>
      <c r="B1" s="71"/>
      <c r="C1" s="71"/>
    </row>
    <row r="2" spans="1:3" x14ac:dyDescent="0.2">
      <c r="A2" s="35" t="s">
        <v>30</v>
      </c>
      <c r="B2" s="4"/>
      <c r="C2" s="72" t="s">
        <v>56</v>
      </c>
    </row>
    <row r="3" spans="1:3" x14ac:dyDescent="0.2">
      <c r="A3" s="1"/>
      <c r="B3" s="1"/>
      <c r="C3" s="5"/>
    </row>
    <row r="4" spans="1:3" s="4" customFormat="1" ht="18" x14ac:dyDescent="0.2">
      <c r="A4" s="73" t="s">
        <v>113</v>
      </c>
      <c r="B4" s="74"/>
      <c r="C4" s="75"/>
    </row>
    <row r="5" spans="1:3" s="4" customFormat="1" ht="42.75" x14ac:dyDescent="0.2">
      <c r="B5" s="12" t="s">
        <v>48</v>
      </c>
    </row>
    <row r="6" spans="1:3" s="4" customFormat="1" x14ac:dyDescent="0.2">
      <c r="B6"/>
    </row>
    <row r="7" spans="1:3" s="4" customFormat="1" ht="42.75" x14ac:dyDescent="0.2">
      <c r="B7" s="12" t="s">
        <v>107</v>
      </c>
    </row>
    <row r="8" spans="1:3" s="4" customFormat="1" x14ac:dyDescent="0.2">
      <c r="B8"/>
    </row>
    <row r="9" spans="1:3" s="4" customFormat="1" ht="28.5" x14ac:dyDescent="0.2">
      <c r="B9" s="12" t="s">
        <v>132</v>
      </c>
    </row>
    <row r="10" spans="1:3" s="4" customFormat="1" x14ac:dyDescent="0.2">
      <c r="B10"/>
    </row>
    <row r="11" spans="1:3" s="4" customFormat="1" ht="18" x14ac:dyDescent="0.2">
      <c r="A11" s="73" t="s">
        <v>5</v>
      </c>
      <c r="B11" s="74"/>
      <c r="C11" s="75"/>
    </row>
    <row r="12" spans="1:3" s="4" customFormat="1" ht="28.5" x14ac:dyDescent="0.2">
      <c r="B12" s="12" t="s">
        <v>109</v>
      </c>
    </row>
    <row r="13" spans="1:3" s="4" customFormat="1" x14ac:dyDescent="0.2">
      <c r="B13"/>
    </row>
    <row r="14" spans="1:3" s="4" customFormat="1" ht="28.5" x14ac:dyDescent="0.2">
      <c r="B14" s="12" t="s">
        <v>108</v>
      </c>
    </row>
    <row r="15" spans="1:3" s="4" customFormat="1" x14ac:dyDescent="0.2">
      <c r="B15"/>
    </row>
    <row r="16" spans="1:3" s="4" customFormat="1" ht="42.75" x14ac:dyDescent="0.2">
      <c r="B16" s="12" t="s">
        <v>110</v>
      </c>
    </row>
    <row r="17" spans="1:3" s="4" customFormat="1" x14ac:dyDescent="0.2">
      <c r="B17"/>
    </row>
    <row r="18" spans="1:3" s="4" customFormat="1" ht="28.5" x14ac:dyDescent="0.2">
      <c r="B18" s="12" t="s">
        <v>21</v>
      </c>
    </row>
    <row r="19" spans="1:3" s="4" customFormat="1" x14ac:dyDescent="0.2">
      <c r="B19"/>
    </row>
    <row r="20" spans="1:3" s="4" customFormat="1" ht="18" x14ac:dyDescent="0.2">
      <c r="A20" s="73" t="s">
        <v>39</v>
      </c>
      <c r="B20" s="74"/>
      <c r="C20" s="75"/>
    </row>
    <row r="21" spans="1:3" s="4" customFormat="1" ht="57" x14ac:dyDescent="0.2">
      <c r="B21" s="12" t="s">
        <v>40</v>
      </c>
    </row>
    <row r="22" spans="1:3" s="4" customFormat="1" x14ac:dyDescent="0.2">
      <c r="B22"/>
    </row>
    <row r="23" spans="1:3" s="4" customFormat="1" ht="18" x14ac:dyDescent="0.2">
      <c r="A23" s="73" t="s">
        <v>112</v>
      </c>
      <c r="B23" s="74"/>
      <c r="C23" s="75"/>
    </row>
    <row r="24" spans="1:3" s="4" customFormat="1" ht="28.5" x14ac:dyDescent="0.2">
      <c r="B24" s="12" t="s">
        <v>111</v>
      </c>
    </row>
    <row r="25" spans="1:3" s="4" customFormat="1" x14ac:dyDescent="0.2">
      <c r="B25"/>
    </row>
    <row r="26" spans="1:3" s="4" customFormat="1" ht="18" x14ac:dyDescent="0.2">
      <c r="A26" s="73" t="s">
        <v>4</v>
      </c>
      <c r="B26" s="74"/>
      <c r="C26" s="75"/>
    </row>
    <row r="27" spans="1:3" s="4" customFormat="1" ht="42.75" x14ac:dyDescent="0.2">
      <c r="B27" s="12" t="s">
        <v>11</v>
      </c>
    </row>
    <row r="28" spans="1:3" s="4" customFormat="1" x14ac:dyDescent="0.2">
      <c r="B28"/>
    </row>
    <row r="29" spans="1:3" s="4" customFormat="1" ht="18" x14ac:dyDescent="0.2">
      <c r="A29" s="73" t="s">
        <v>3</v>
      </c>
      <c r="B29" s="74"/>
      <c r="C29" s="75"/>
    </row>
    <row r="30" spans="1:3" s="4" customFormat="1" x14ac:dyDescent="0.2">
      <c r="B30" s="13" t="s">
        <v>13</v>
      </c>
    </row>
    <row r="31" spans="1:3" s="4" customFormat="1" x14ac:dyDescent="0.2">
      <c r="B31" t="s">
        <v>14</v>
      </c>
    </row>
    <row r="32" spans="1:3" s="4" customFormat="1" x14ac:dyDescent="0.2">
      <c r="B32" t="s">
        <v>15</v>
      </c>
    </row>
    <row r="33" spans="1:3" s="4" customFormat="1" x14ac:dyDescent="0.2">
      <c r="B33" t="s">
        <v>12</v>
      </c>
    </row>
    <row r="34" spans="1:3" s="4" customFormat="1" x14ac:dyDescent="0.2">
      <c r="B34" t="s">
        <v>16</v>
      </c>
    </row>
    <row r="35" spans="1:3" s="4" customFormat="1" x14ac:dyDescent="0.2">
      <c r="B35" t="s">
        <v>17</v>
      </c>
    </row>
    <row r="36" spans="1:3" s="4" customFormat="1" x14ac:dyDescent="0.2">
      <c r="B36"/>
    </row>
    <row r="37" spans="1:3" ht="18" x14ac:dyDescent="0.2">
      <c r="A37" s="73" t="s">
        <v>18</v>
      </c>
      <c r="B37" s="74"/>
      <c r="C37" s="75"/>
    </row>
    <row r="38" spans="1:3" ht="28.5" x14ac:dyDescent="0.2">
      <c r="B38" s="14" t="s">
        <v>19</v>
      </c>
    </row>
    <row r="39" spans="1:3" x14ac:dyDescent="0.2">
      <c r="B39" s="14"/>
    </row>
    <row r="40" spans="1:3" ht="18" x14ac:dyDescent="0.2">
      <c r="A40" s="73" t="s">
        <v>116</v>
      </c>
      <c r="B40" s="74"/>
      <c r="C40" s="75"/>
    </row>
    <row r="42" spans="1:3" s="18" customFormat="1" x14ac:dyDescent="0.2">
      <c r="A42"/>
      <c r="B42" s="76" t="str">
        <f>HYPERLINK("https://www.vertex42.com/ExcelTemplates/money-management-template.html","► Money Management Template")</f>
        <v>► Money Management Template</v>
      </c>
    </row>
    <row r="43" spans="1:3" s="18" customFormat="1" ht="15" x14ac:dyDescent="0.25">
      <c r="A43" s="19"/>
      <c r="B43" s="4"/>
    </row>
    <row r="44" spans="1:3" x14ac:dyDescent="0.2">
      <c r="B44" s="76" t="str">
        <f>HYPERLINK("https://www.vertex42.com/ExcelTemplates/budgets.html","► More Budget Templates")</f>
        <v>► More Budget Templates</v>
      </c>
    </row>
  </sheetData>
  <phoneticPr fontId="2" type="noConversion"/>
  <hyperlinks>
    <hyperlink ref="A2" r:id="rId1" xr:uid="{00000000-0004-0000-0500-000000000000}"/>
  </hyperlinks>
  <printOptions horizontalCentered="1"/>
  <pageMargins left="0.5" right="0.5" top="0.5" bottom="0.5" header="0.25" footer="0.25"/>
  <pageSetup fitToHeight="0" orientation="portrait" r:id="rId2"/>
  <headerFooter alignWithMargins="0"/>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7B5CD-E358-4764-803A-0338A55FDFBD}">
  <dimension ref="A1:C19"/>
  <sheetViews>
    <sheetView showGridLines="0" workbookViewId="0"/>
  </sheetViews>
  <sheetFormatPr defaultRowHeight="14.25" x14ac:dyDescent="0.2"/>
  <cols>
    <col min="1" max="1" width="2.5" style="57" customWidth="1"/>
    <col min="2" max="2" width="62.625" style="57" customWidth="1"/>
    <col min="3" max="3" width="19.5" style="56" customWidth="1"/>
    <col min="4" max="16384" width="9" style="56"/>
  </cols>
  <sheetData>
    <row r="1" spans="1:3" ht="32.1" customHeight="1" x14ac:dyDescent="0.2">
      <c r="A1" s="70"/>
      <c r="B1" s="69" t="s">
        <v>34</v>
      </c>
      <c r="C1" s="68"/>
    </row>
    <row r="2" spans="1:3" ht="15" x14ac:dyDescent="0.2">
      <c r="A2" s="59"/>
      <c r="B2" s="67"/>
      <c r="C2" s="58"/>
    </row>
    <row r="3" spans="1:3" ht="15" x14ac:dyDescent="0.2">
      <c r="A3" s="59"/>
      <c r="B3" s="66" t="s">
        <v>8</v>
      </c>
      <c r="C3" s="58"/>
    </row>
    <row r="4" spans="1:3" x14ac:dyDescent="0.2">
      <c r="A4" s="59"/>
      <c r="B4" s="65" t="s">
        <v>30</v>
      </c>
      <c r="C4" s="58"/>
    </row>
    <row r="5" spans="1:3" ht="15" x14ac:dyDescent="0.2">
      <c r="A5" s="59"/>
      <c r="B5" s="64"/>
      <c r="C5" s="58"/>
    </row>
    <row r="6" spans="1:3" ht="15.75" x14ac:dyDescent="0.25">
      <c r="A6" s="59"/>
      <c r="B6" s="63" t="s">
        <v>56</v>
      </c>
      <c r="C6" s="58"/>
    </row>
    <row r="7" spans="1:3" ht="15" x14ac:dyDescent="0.2">
      <c r="A7" s="59"/>
      <c r="B7" s="64"/>
      <c r="C7" s="58"/>
    </row>
    <row r="8" spans="1:3" ht="30" x14ac:dyDescent="0.2">
      <c r="A8" s="59"/>
      <c r="B8" s="64" t="s">
        <v>31</v>
      </c>
      <c r="C8" s="58"/>
    </row>
    <row r="9" spans="1:3" ht="15" x14ac:dyDescent="0.2">
      <c r="A9" s="59"/>
      <c r="B9" s="64"/>
      <c r="C9" s="58"/>
    </row>
    <row r="10" spans="1:3" ht="30" x14ac:dyDescent="0.2">
      <c r="A10" s="59"/>
      <c r="B10" s="64" t="s">
        <v>9</v>
      </c>
      <c r="C10" s="58"/>
    </row>
    <row r="11" spans="1:3" ht="15" x14ac:dyDescent="0.2">
      <c r="A11" s="59"/>
      <c r="B11" s="64"/>
      <c r="C11" s="58"/>
    </row>
    <row r="12" spans="1:3" ht="30" x14ac:dyDescent="0.2">
      <c r="A12" s="59"/>
      <c r="B12" s="64" t="s">
        <v>10</v>
      </c>
      <c r="C12" s="58"/>
    </row>
    <row r="13" spans="1:3" ht="15" x14ac:dyDescent="0.2">
      <c r="A13" s="59"/>
      <c r="B13" s="64"/>
      <c r="C13" s="58"/>
    </row>
    <row r="14" spans="1:3" ht="15.75" x14ac:dyDescent="0.25">
      <c r="A14" s="59"/>
      <c r="B14" s="63" t="s">
        <v>115</v>
      </c>
      <c r="C14" s="58"/>
    </row>
    <row r="15" spans="1:3" ht="15" x14ac:dyDescent="0.2">
      <c r="A15" s="59"/>
      <c r="B15" s="62" t="s">
        <v>24</v>
      </c>
      <c r="C15" s="58"/>
    </row>
    <row r="16" spans="1:3" ht="15" x14ac:dyDescent="0.2">
      <c r="A16" s="59"/>
      <c r="B16" s="61"/>
      <c r="C16" s="58"/>
    </row>
    <row r="17" spans="1:3" ht="15" x14ac:dyDescent="0.2">
      <c r="A17" s="59"/>
      <c r="B17" s="60" t="s">
        <v>114</v>
      </c>
      <c r="C17" s="58"/>
    </row>
    <row r="18" spans="1:3" x14ac:dyDescent="0.2">
      <c r="A18" s="59"/>
      <c r="B18" s="59"/>
      <c r="C18" s="58"/>
    </row>
    <row r="19" spans="1:3" x14ac:dyDescent="0.2">
      <c r="A19" s="59"/>
      <c r="B19" s="59"/>
      <c r="C19" s="58"/>
    </row>
  </sheetData>
  <hyperlinks>
    <hyperlink ref="B15" r:id="rId1" xr:uid="{A405F01C-E0E9-4ED9-A486-3344AA37C11A}"/>
    <hyperlink ref="B4" r:id="rId2" xr:uid="{1BA7D66D-644F-4C30-A853-4909A5C21E3D}"/>
  </hyperlinks>
  <pageMargins left="0.7" right="0.7" top="0.75" bottom="0.75" header="0.3" footer="0.3"/>
  <pageSetup orientation="portrait" r:id="rId3"/>
  <drawing r:id="rId4"/>
  <pictur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CASH</vt:lpstr>
      <vt:lpstr>CHECK</vt:lpstr>
      <vt:lpstr>CREDIT</vt:lpstr>
      <vt:lpstr>SAVINGS</vt:lpstr>
      <vt:lpstr>Settings</vt:lpstr>
      <vt:lpstr>Help</vt:lpstr>
      <vt:lpstr>©</vt:lpstr>
      <vt:lpstr>CASH!Print_Area</vt:lpstr>
      <vt:lpstr>CHECK!Print_Area</vt:lpstr>
      <vt:lpstr>CREDIT!Print_Area</vt:lpstr>
      <vt:lpstr>Help!Print_Area</vt:lpstr>
      <vt:lpstr>SAVINGS!Print_Area</vt:lpstr>
      <vt:lpstr>CASH!Print_Titles</vt:lpstr>
      <vt:lpstr>CHECK!Print_Titles</vt:lpstr>
      <vt:lpstr>CREDIT!Print_Titles</vt:lpstr>
      <vt:lpstr>SAVINGS!Print_Titles</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Money Tracker 2.0</dc:title>
  <dc:creator>Vertex42.com</dc:creator>
  <dc:description>(c) 2017-2019 Vertex42 LLC. All Rights Reserved.</dc:description>
  <cp:lastModifiedBy>Vertex42.com Templates</cp:lastModifiedBy>
  <cp:lastPrinted>2017-02-02T18:17:20Z</cp:lastPrinted>
  <dcterms:created xsi:type="dcterms:W3CDTF">2007-12-24T15:22:31Z</dcterms:created>
  <dcterms:modified xsi:type="dcterms:W3CDTF">2019-10-28T01:03:27Z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2017-2019 Vertex42 LLC</vt:lpwstr>
  </property>
  <property fmtid="{D5CDD505-2E9C-101B-9397-08002B2CF9AE}" pid="3" name="Version">
    <vt:lpwstr>2.0.1</vt:lpwstr>
  </property>
  <property fmtid="{D5CDD505-2E9C-101B-9397-08002B2CF9AE}" pid="4" name="Source">
    <vt:lpwstr>https://www.vertex42.com/ExcelTemplates/money-tracker.html</vt:lpwstr>
  </property>
</Properties>
</file>