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14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yearly\"/>
    </mc:Choice>
  </mc:AlternateContent>
  <xr:revisionPtr revIDLastSave="0" documentId="13_ncr:1_{F1D5F952-7D4F-4444-A785-0F44F7619CF9}" xr6:coauthVersionLast="43" xr6:coauthVersionMax="43" xr10:uidLastSave="{00000000-0000-0000-0000-000000000000}"/>
  <bookViews>
    <workbookView xWindow="750" yWindow="75" windowWidth="24735" windowHeight="15510" xr2:uid="{00000000-000D-0000-FFFF-FFFF00000000}"/>
  </bookViews>
  <sheets>
    <sheet name="Calendar" sheetId="5" r:id="rId1"/>
    <sheet name="©" sheetId="2" r:id="rId2"/>
  </sheets>
  <definedNames>
    <definedName name="calendar_days" localSheetId="0">Calendar!$C$5:$AM$5,Calendar!$C$7:$AM$7,Calendar!$C$9:$AM$9,Calendar!$C$11:$AM$11,Calendar!$C$13:$AM$13,Calendar!$C$15:$AM$15,Calendar!$C$17:$AM$17,Calendar!$C$19:$AM$19,Calendar!$C$21:$AM$21,Calendar!$C$23:$AM$23,Calendar!$C$25:$AM$25,Calendar!$C$27:$AM$27</definedName>
    <definedName name="_xlnm.Print_Area" localSheetId="0">Calendar!$A$1:$AM$27</definedName>
    <definedName name="valuevx">42.314159</definedName>
    <definedName name="vertex42_copyright" hidden="1">"© 2018 Vertex42 LLC"</definedName>
    <definedName name="vertex42_id" hidden="1">"horizontal-yearly-calendar-seasons.xlsx"</definedName>
    <definedName name="vertex42_title" hidden="1">"Horizontal Yearly Calendar"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" i="5" l="1"/>
  <c r="X1" i="5"/>
  <c r="U1" i="5"/>
  <c r="R1" i="5"/>
  <c r="O1" i="5"/>
  <c r="L1" i="5"/>
  <c r="I1" i="5"/>
  <c r="F1" i="5"/>
  <c r="C1" i="5"/>
  <c r="A27" i="5"/>
  <c r="B27" i="5" s="1"/>
  <c r="A25" i="5"/>
  <c r="C25" i="5" s="1"/>
  <c r="D25" i="5" s="1"/>
  <c r="E25" i="5" s="1"/>
  <c r="F25" i="5" s="1"/>
  <c r="G25" i="5" s="1"/>
  <c r="H25" i="5" s="1"/>
  <c r="I25" i="5" s="1"/>
  <c r="J25" i="5" s="1"/>
  <c r="K25" i="5" s="1"/>
  <c r="L25" i="5" s="1"/>
  <c r="M25" i="5" s="1"/>
  <c r="N25" i="5" s="1"/>
  <c r="O25" i="5" s="1"/>
  <c r="P25" i="5" s="1"/>
  <c r="Q25" i="5" s="1"/>
  <c r="R25" i="5" s="1"/>
  <c r="S25" i="5" s="1"/>
  <c r="T25" i="5" s="1"/>
  <c r="U25" i="5" s="1"/>
  <c r="V25" i="5" s="1"/>
  <c r="W25" i="5" s="1"/>
  <c r="X25" i="5" s="1"/>
  <c r="Y25" i="5" s="1"/>
  <c r="Z25" i="5" s="1"/>
  <c r="AA25" i="5" s="1"/>
  <c r="AB25" i="5" s="1"/>
  <c r="AC25" i="5" s="1"/>
  <c r="AD25" i="5" s="1"/>
  <c r="AE25" i="5" s="1"/>
  <c r="AF25" i="5" s="1"/>
  <c r="AG25" i="5" s="1"/>
  <c r="AH25" i="5" s="1"/>
  <c r="AI25" i="5" s="1"/>
  <c r="AJ25" i="5" s="1"/>
  <c r="AK25" i="5" s="1"/>
  <c r="AL25" i="5" s="1"/>
  <c r="AM25" i="5" s="1"/>
  <c r="A23" i="5"/>
  <c r="C23" i="5" s="1"/>
  <c r="D23" i="5" s="1"/>
  <c r="E23" i="5" s="1"/>
  <c r="F23" i="5" s="1"/>
  <c r="G23" i="5" s="1"/>
  <c r="H23" i="5" s="1"/>
  <c r="I23" i="5" s="1"/>
  <c r="J23" i="5" s="1"/>
  <c r="K23" i="5" s="1"/>
  <c r="L23" i="5" s="1"/>
  <c r="M23" i="5" s="1"/>
  <c r="N23" i="5" s="1"/>
  <c r="O23" i="5" s="1"/>
  <c r="P23" i="5" s="1"/>
  <c r="Q23" i="5" s="1"/>
  <c r="R23" i="5" s="1"/>
  <c r="S23" i="5" s="1"/>
  <c r="T23" i="5" s="1"/>
  <c r="U23" i="5" s="1"/>
  <c r="V23" i="5" s="1"/>
  <c r="W23" i="5" s="1"/>
  <c r="X23" i="5" s="1"/>
  <c r="Y23" i="5" s="1"/>
  <c r="Z23" i="5" s="1"/>
  <c r="AA23" i="5" s="1"/>
  <c r="AB23" i="5" s="1"/>
  <c r="AC23" i="5" s="1"/>
  <c r="AD23" i="5" s="1"/>
  <c r="AE23" i="5" s="1"/>
  <c r="AF23" i="5" s="1"/>
  <c r="AG23" i="5" s="1"/>
  <c r="AH23" i="5" s="1"/>
  <c r="AI23" i="5" s="1"/>
  <c r="AJ23" i="5" s="1"/>
  <c r="AK23" i="5" s="1"/>
  <c r="AL23" i="5" s="1"/>
  <c r="AM23" i="5" s="1"/>
  <c r="A21" i="5"/>
  <c r="C21" i="5" s="1"/>
  <c r="D21" i="5" s="1"/>
  <c r="E21" i="5" s="1"/>
  <c r="F21" i="5" s="1"/>
  <c r="G21" i="5" s="1"/>
  <c r="H21" i="5" s="1"/>
  <c r="I21" i="5" s="1"/>
  <c r="J21" i="5" s="1"/>
  <c r="K21" i="5" s="1"/>
  <c r="L21" i="5" s="1"/>
  <c r="M21" i="5" s="1"/>
  <c r="N21" i="5" s="1"/>
  <c r="O21" i="5" s="1"/>
  <c r="P21" i="5" s="1"/>
  <c r="Q21" i="5" s="1"/>
  <c r="R21" i="5" s="1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21" i="5" s="1"/>
  <c r="AI21" i="5" s="1"/>
  <c r="AJ21" i="5" s="1"/>
  <c r="AK21" i="5" s="1"/>
  <c r="AL21" i="5" s="1"/>
  <c r="AM21" i="5" s="1"/>
  <c r="A19" i="5"/>
  <c r="C19" i="5" s="1"/>
  <c r="D19" i="5" s="1"/>
  <c r="E19" i="5" s="1"/>
  <c r="F19" i="5" s="1"/>
  <c r="G19" i="5" s="1"/>
  <c r="H19" i="5" s="1"/>
  <c r="I19" i="5" s="1"/>
  <c r="J19" i="5" s="1"/>
  <c r="K19" i="5" s="1"/>
  <c r="L19" i="5" s="1"/>
  <c r="M19" i="5" s="1"/>
  <c r="N19" i="5" s="1"/>
  <c r="O19" i="5" s="1"/>
  <c r="P19" i="5" s="1"/>
  <c r="Q19" i="5" s="1"/>
  <c r="R19" i="5" s="1"/>
  <c r="S19" i="5" s="1"/>
  <c r="T19" i="5" s="1"/>
  <c r="U19" i="5" s="1"/>
  <c r="V19" i="5" s="1"/>
  <c r="W19" i="5" s="1"/>
  <c r="X19" i="5" s="1"/>
  <c r="Y19" i="5" s="1"/>
  <c r="Z19" i="5" s="1"/>
  <c r="AA19" i="5" s="1"/>
  <c r="AB19" i="5" s="1"/>
  <c r="AC19" i="5" s="1"/>
  <c r="AD19" i="5" s="1"/>
  <c r="AE19" i="5" s="1"/>
  <c r="AF19" i="5" s="1"/>
  <c r="AG19" i="5" s="1"/>
  <c r="AH19" i="5" s="1"/>
  <c r="AI19" i="5" s="1"/>
  <c r="AJ19" i="5" s="1"/>
  <c r="AK19" i="5" s="1"/>
  <c r="AL19" i="5" s="1"/>
  <c r="AM19" i="5" s="1"/>
  <c r="A17" i="5"/>
  <c r="B17" i="5" s="1"/>
  <c r="A15" i="5"/>
  <c r="C15" i="5" s="1"/>
  <c r="D15" i="5" s="1"/>
  <c r="E15" i="5" s="1"/>
  <c r="F15" i="5" s="1"/>
  <c r="G15" i="5" s="1"/>
  <c r="H15" i="5" s="1"/>
  <c r="I15" i="5" s="1"/>
  <c r="J15" i="5" s="1"/>
  <c r="K15" i="5" s="1"/>
  <c r="L15" i="5" s="1"/>
  <c r="M15" i="5" s="1"/>
  <c r="N15" i="5" s="1"/>
  <c r="O15" i="5" s="1"/>
  <c r="P15" i="5" s="1"/>
  <c r="Q15" i="5" s="1"/>
  <c r="R15" i="5" s="1"/>
  <c r="S15" i="5" s="1"/>
  <c r="T15" i="5" s="1"/>
  <c r="U15" i="5" s="1"/>
  <c r="V15" i="5" s="1"/>
  <c r="W15" i="5" s="1"/>
  <c r="X15" i="5" s="1"/>
  <c r="Y15" i="5" s="1"/>
  <c r="Z15" i="5" s="1"/>
  <c r="AA15" i="5" s="1"/>
  <c r="AB15" i="5" s="1"/>
  <c r="AC15" i="5" s="1"/>
  <c r="AD15" i="5" s="1"/>
  <c r="AE15" i="5" s="1"/>
  <c r="AF15" i="5" s="1"/>
  <c r="AG15" i="5" s="1"/>
  <c r="AH15" i="5" s="1"/>
  <c r="AI15" i="5" s="1"/>
  <c r="AJ15" i="5" s="1"/>
  <c r="AK15" i="5" s="1"/>
  <c r="AL15" i="5" s="1"/>
  <c r="AM15" i="5" s="1"/>
  <c r="A13" i="5"/>
  <c r="C13" i="5" s="1"/>
  <c r="D13" i="5" s="1"/>
  <c r="E13" i="5" s="1"/>
  <c r="F13" i="5" s="1"/>
  <c r="G13" i="5" s="1"/>
  <c r="H13" i="5" s="1"/>
  <c r="I13" i="5" s="1"/>
  <c r="J13" i="5" s="1"/>
  <c r="K13" i="5" s="1"/>
  <c r="L13" i="5" s="1"/>
  <c r="M13" i="5" s="1"/>
  <c r="N13" i="5" s="1"/>
  <c r="O13" i="5" s="1"/>
  <c r="P13" i="5" s="1"/>
  <c r="Q13" i="5" s="1"/>
  <c r="R13" i="5" s="1"/>
  <c r="S13" i="5" s="1"/>
  <c r="T13" i="5" s="1"/>
  <c r="U13" i="5" s="1"/>
  <c r="V13" i="5" s="1"/>
  <c r="W13" i="5" s="1"/>
  <c r="X13" i="5" s="1"/>
  <c r="Y13" i="5" s="1"/>
  <c r="Z13" i="5" s="1"/>
  <c r="AA13" i="5" s="1"/>
  <c r="AB13" i="5" s="1"/>
  <c r="AC13" i="5" s="1"/>
  <c r="AD13" i="5" s="1"/>
  <c r="AE13" i="5" s="1"/>
  <c r="AF13" i="5" s="1"/>
  <c r="AG13" i="5" s="1"/>
  <c r="AH13" i="5" s="1"/>
  <c r="AI13" i="5" s="1"/>
  <c r="AJ13" i="5" s="1"/>
  <c r="AK13" i="5" s="1"/>
  <c r="AL13" i="5" s="1"/>
  <c r="AM13" i="5" s="1"/>
  <c r="A11" i="5"/>
  <c r="B11" i="5" s="1"/>
  <c r="A9" i="5"/>
  <c r="C9" i="5" s="1"/>
  <c r="D9" i="5" s="1"/>
  <c r="E9" i="5" s="1"/>
  <c r="F9" i="5" s="1"/>
  <c r="G9" i="5" s="1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AJ9" i="5" s="1"/>
  <c r="AK9" i="5" s="1"/>
  <c r="AL9" i="5" s="1"/>
  <c r="AM9" i="5" s="1"/>
  <c r="A7" i="5"/>
  <c r="C7" i="5" s="1"/>
  <c r="D7" i="5" s="1"/>
  <c r="E7" i="5" s="1"/>
  <c r="F7" i="5" s="1"/>
  <c r="G7" i="5" s="1"/>
  <c r="H7" i="5" s="1"/>
  <c r="I7" i="5" s="1"/>
  <c r="J7" i="5" s="1"/>
  <c r="K7" i="5" s="1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AG7" i="5" s="1"/>
  <c r="AH7" i="5" s="1"/>
  <c r="AI7" i="5" s="1"/>
  <c r="AJ7" i="5" s="1"/>
  <c r="AK7" i="5" s="1"/>
  <c r="AL7" i="5" s="1"/>
  <c r="AM7" i="5" s="1"/>
  <c r="A5" i="5"/>
  <c r="C5" i="5" s="1"/>
  <c r="D5" i="5" s="1"/>
  <c r="E5" i="5" s="1"/>
  <c r="F5" i="5" s="1"/>
  <c r="G5" i="5" s="1"/>
  <c r="H5" i="5" s="1"/>
  <c r="I5" i="5" s="1"/>
  <c r="J5" i="5" s="1"/>
  <c r="K5" i="5" s="1"/>
  <c r="L5" i="5" s="1"/>
  <c r="M5" i="5" s="1"/>
  <c r="N5" i="5" s="1"/>
  <c r="O5" i="5" s="1"/>
  <c r="P5" i="5" s="1"/>
  <c r="Q5" i="5" s="1"/>
  <c r="R5" i="5" s="1"/>
  <c r="S5" i="5" s="1"/>
  <c r="T5" i="5" s="1"/>
  <c r="U5" i="5" s="1"/>
  <c r="V5" i="5" s="1"/>
  <c r="W5" i="5" s="1"/>
  <c r="X5" i="5" s="1"/>
  <c r="Y5" i="5" s="1"/>
  <c r="Z5" i="5" s="1"/>
  <c r="AA5" i="5" s="1"/>
  <c r="AB5" i="5" s="1"/>
  <c r="AC5" i="5" s="1"/>
  <c r="AD5" i="5" s="1"/>
  <c r="AE5" i="5" s="1"/>
  <c r="AF5" i="5" s="1"/>
  <c r="AG5" i="5" s="1"/>
  <c r="AH5" i="5" s="1"/>
  <c r="AI5" i="5" s="1"/>
  <c r="AJ5" i="5" s="1"/>
  <c r="AK5" i="5" s="1"/>
  <c r="AL5" i="5" s="1"/>
  <c r="AM5" i="5" s="1"/>
  <c r="AM3" i="5"/>
  <c r="AL3" i="5"/>
  <c r="AK3" i="5"/>
  <c r="AJ3" i="5"/>
  <c r="AI3" i="5"/>
  <c r="AH3" i="5"/>
  <c r="AG3" i="5"/>
  <c r="AF3" i="5"/>
  <c r="AE3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C27" i="5" l="1"/>
  <c r="D27" i="5" s="1"/>
  <c r="E27" i="5" s="1"/>
  <c r="F27" i="5" s="1"/>
  <c r="G27" i="5" s="1"/>
  <c r="H27" i="5" s="1"/>
  <c r="I27" i="5" s="1"/>
  <c r="J27" i="5" s="1"/>
  <c r="K27" i="5" s="1"/>
  <c r="L27" i="5" s="1"/>
  <c r="M27" i="5" s="1"/>
  <c r="N27" i="5" s="1"/>
  <c r="O27" i="5" s="1"/>
  <c r="P27" i="5" s="1"/>
  <c r="Q27" i="5" s="1"/>
  <c r="R27" i="5" s="1"/>
  <c r="S27" i="5" s="1"/>
  <c r="T27" i="5" s="1"/>
  <c r="U27" i="5" s="1"/>
  <c r="V27" i="5" s="1"/>
  <c r="W27" i="5" s="1"/>
  <c r="X27" i="5" s="1"/>
  <c r="Y27" i="5" s="1"/>
  <c r="Z27" i="5" s="1"/>
  <c r="AA27" i="5" s="1"/>
  <c r="AB27" i="5" s="1"/>
  <c r="AC27" i="5" s="1"/>
  <c r="AD27" i="5" s="1"/>
  <c r="AE27" i="5" s="1"/>
  <c r="AF27" i="5" s="1"/>
  <c r="AG27" i="5" s="1"/>
  <c r="AH27" i="5" s="1"/>
  <c r="AI27" i="5" s="1"/>
  <c r="AJ27" i="5" s="1"/>
  <c r="AK27" i="5" s="1"/>
  <c r="AL27" i="5" s="1"/>
  <c r="AM27" i="5" s="1"/>
  <c r="B15" i="5"/>
  <c r="B25" i="5"/>
  <c r="C11" i="5"/>
  <c r="D11" i="5" s="1"/>
  <c r="E11" i="5" s="1"/>
  <c r="F11" i="5" s="1"/>
  <c r="G11" i="5" s="1"/>
  <c r="H11" i="5" s="1"/>
  <c r="I11" i="5" s="1"/>
  <c r="J11" i="5" s="1"/>
  <c r="K11" i="5" s="1"/>
  <c r="L11" i="5" s="1"/>
  <c r="M11" i="5" s="1"/>
  <c r="N11" i="5" s="1"/>
  <c r="O11" i="5" s="1"/>
  <c r="P11" i="5" s="1"/>
  <c r="Q11" i="5" s="1"/>
  <c r="R11" i="5" s="1"/>
  <c r="S11" i="5" s="1"/>
  <c r="T11" i="5" s="1"/>
  <c r="U11" i="5" s="1"/>
  <c r="V11" i="5" s="1"/>
  <c r="W11" i="5" s="1"/>
  <c r="X11" i="5" s="1"/>
  <c r="Y11" i="5" s="1"/>
  <c r="Z11" i="5" s="1"/>
  <c r="AA11" i="5" s="1"/>
  <c r="AB11" i="5" s="1"/>
  <c r="AC11" i="5" s="1"/>
  <c r="AD11" i="5" s="1"/>
  <c r="AE11" i="5" s="1"/>
  <c r="AF11" i="5" s="1"/>
  <c r="AG11" i="5" s="1"/>
  <c r="AH11" i="5" s="1"/>
  <c r="AI11" i="5" s="1"/>
  <c r="AJ11" i="5" s="1"/>
  <c r="AK11" i="5" s="1"/>
  <c r="AL11" i="5" s="1"/>
  <c r="AM11" i="5" s="1"/>
  <c r="B9" i="5"/>
  <c r="C17" i="5"/>
  <c r="D17" i="5" s="1"/>
  <c r="E17" i="5" s="1"/>
  <c r="F17" i="5" s="1"/>
  <c r="G17" i="5" s="1"/>
  <c r="H17" i="5" s="1"/>
  <c r="I17" i="5" s="1"/>
  <c r="J17" i="5" s="1"/>
  <c r="K17" i="5" s="1"/>
  <c r="L17" i="5" s="1"/>
  <c r="M17" i="5" s="1"/>
  <c r="N17" i="5" s="1"/>
  <c r="O17" i="5" s="1"/>
  <c r="P17" i="5" s="1"/>
  <c r="Q17" i="5" s="1"/>
  <c r="R17" i="5" s="1"/>
  <c r="S17" i="5" s="1"/>
  <c r="T17" i="5" s="1"/>
  <c r="U17" i="5" s="1"/>
  <c r="V17" i="5" s="1"/>
  <c r="W17" i="5" s="1"/>
  <c r="X17" i="5" s="1"/>
  <c r="Y17" i="5" s="1"/>
  <c r="Z17" i="5" s="1"/>
  <c r="AA17" i="5" s="1"/>
  <c r="AB17" i="5" s="1"/>
  <c r="AC17" i="5" s="1"/>
  <c r="AD17" i="5" s="1"/>
  <c r="AE17" i="5" s="1"/>
  <c r="AF17" i="5" s="1"/>
  <c r="AG17" i="5" s="1"/>
  <c r="AH17" i="5" s="1"/>
  <c r="AI17" i="5" s="1"/>
  <c r="AJ17" i="5" s="1"/>
  <c r="AK17" i="5" s="1"/>
  <c r="AL17" i="5" s="1"/>
  <c r="AM17" i="5" s="1"/>
  <c r="B13" i="5"/>
  <c r="B7" i="5"/>
  <c r="B23" i="5"/>
  <c r="B5" i="5"/>
  <c r="B21" i="5"/>
  <c r="B19" i="5"/>
</calcChain>
</file>

<file path=xl/sharedStrings.xml><?xml version="1.0" encoding="utf-8"?>
<sst xmlns="http://schemas.openxmlformats.org/spreadsheetml/2006/main" count="59" uniqueCount="50">
  <si>
    <t>Year</t>
  </si>
  <si>
    <t>[42]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</si>
  <si>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</si>
  <si>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</si>
  <si>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</si>
  <si>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</si>
  <si>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Do not delete this worksheet.</t>
  </si>
  <si>
    <r>
      <t>Step 1:</t>
    </r>
    <r>
      <rPr>
        <b/>
        <sz val="12"/>
        <color theme="1" tint="0.34998626667073579"/>
        <rFont val="Arial"/>
        <family val="2"/>
        <scheme val="minor"/>
      </rPr>
      <t xml:space="preserve"> Enter the Year and Start Month</t>
    </r>
  </si>
  <si>
    <t>Start Month</t>
  </si>
  <si>
    <r>
      <t>Step 2:</t>
    </r>
    <r>
      <rPr>
        <b/>
        <sz val="12"/>
        <color theme="1" tint="0.34998626667073579"/>
        <rFont val="Arial"/>
        <family val="2"/>
        <scheme val="minor"/>
      </rPr>
      <t xml:space="preserve"> Choose the Start Day</t>
    </r>
  </si>
  <si>
    <t>Start Day of Week</t>
  </si>
  <si>
    <t>Su</t>
  </si>
  <si>
    <t>Tu</t>
  </si>
  <si>
    <t>Th</t>
  </si>
  <si>
    <t>Sa</t>
  </si>
  <si>
    <t>JANUARY</t>
  </si>
  <si>
    <t>0000011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</si>
  <si>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</si>
  <si>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</si>
  <si>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</si>
  <si>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</si>
  <si>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</si>
  <si>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</si>
  <si>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</si>
  <si>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</si>
  <si>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</si>
  <si>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</si>
  <si>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</si>
  <si>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Months</t>
  </si>
  <si>
    <t>Weekdays</t>
  </si>
  <si>
    <t>W</t>
  </si>
  <si>
    <t>F</t>
  </si>
  <si>
    <t>M</t>
  </si>
  <si>
    <t>https://www.vertex42.com/licensing/EULA_privateuse.html</t>
  </si>
  <si>
    <t>Horizontal Yearly Calendar</t>
  </si>
  <si>
    <t>© 2018 Vertex42 LLC</t>
  </si>
  <si>
    <t>License Agreement</t>
  </si>
  <si>
    <t>© 2018 Vertex42. Free to print.</t>
  </si>
  <si>
    <t>Go to Page Layout &gt; Themes</t>
  </si>
  <si>
    <r>
      <t>Step 4:</t>
    </r>
    <r>
      <rPr>
        <b/>
        <sz val="12"/>
        <color theme="1" tint="0.34998626667073579"/>
        <rFont val="Arial"/>
        <family val="2"/>
        <scheme val="minor"/>
      </rPr>
      <t xml:space="preserve"> Customize the Theme Colors / Fonts</t>
    </r>
  </si>
  <si>
    <r>
      <t>Step 5:</t>
    </r>
    <r>
      <rPr>
        <b/>
        <sz val="12"/>
        <color theme="1" tint="0.34998626667073579"/>
        <rFont val="Arial"/>
        <family val="2"/>
        <scheme val="minor"/>
      </rPr>
      <t xml:space="preserve"> Print to Paper or PDF</t>
    </r>
  </si>
  <si>
    <t>Weekend</t>
  </si>
  <si>
    <r>
      <t>Step 3:</t>
    </r>
    <r>
      <rPr>
        <b/>
        <sz val="12"/>
        <color theme="1" tint="0.34998626667073579"/>
        <rFont val="Arial"/>
        <family val="2"/>
        <scheme val="minor"/>
      </rPr>
      <t xml:space="preserve"> Define the Weekend String</t>
    </r>
  </si>
  <si>
    <t>Season</t>
  </si>
  <si>
    <t>Winter</t>
  </si>
  <si>
    <t>Spring</t>
  </si>
  <si>
    <t>Summer</t>
  </si>
  <si>
    <t>Fall</t>
  </si>
  <si>
    <t>https://www.vertex42.com/calendars/horizontal-yearly-calendars.html</t>
  </si>
  <si>
    <t>► More Calendar Templates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</si>
</sst>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37" x14ac:knownFonts="1">
    <font>
      <sz val="10"/>
      <name val="Arial"/>
    </font>
    <font>
      <sz val="8"/>
      <name val="Arial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sz val="16"/>
      <name val="Arial"/>
      <family val="2"/>
      <scheme val="minor"/>
    </font>
    <font>
      <sz val="10"/>
      <name val="Arial"/>
      <family val="2"/>
    </font>
    <font>
      <sz val="18"/>
      <color theme="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theme="4" tint="-0.249977111117893"/>
      <name val="Arial"/>
      <family val="2"/>
      <scheme val="minor"/>
    </font>
    <font>
      <b/>
      <sz val="12"/>
      <color theme="1" tint="0.34998626667073579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color theme="1" tint="0.249977111117893"/>
      <name val="Arial"/>
      <family val="2"/>
      <scheme val="minor"/>
    </font>
    <font>
      <b/>
      <sz val="12"/>
      <color theme="1" tint="0.499984740745262"/>
      <name val="Arial"/>
      <family val="2"/>
    </font>
    <font>
      <b/>
      <sz val="10"/>
      <color theme="4"/>
      <name val="Arial"/>
      <family val="2"/>
      <scheme val="minor"/>
    </font>
    <font>
      <b/>
      <sz val="11"/>
      <name val="Arial"/>
      <family val="2"/>
      <scheme val="minor"/>
    </font>
    <font>
      <sz val="12"/>
      <color theme="1"/>
      <name val="Arial"/>
      <family val="2"/>
    </font>
    <font>
      <u/>
      <sz val="12"/>
      <color theme="1" tint="0.499984740745262"/>
      <name val="Arial"/>
      <family val="2"/>
    </font>
    <font>
      <sz val="8"/>
      <color theme="0" tint="-0.34998626667073579"/>
      <name val="Arial"/>
      <family val="2"/>
    </font>
    <font>
      <b/>
      <sz val="11"/>
      <color theme="0" tint="-0.499984740745262"/>
      <name val="Arial"/>
      <family val="2"/>
      <scheme val="minor"/>
    </font>
    <font>
      <sz val="10"/>
      <color theme="0" tint="-0.499984740745262"/>
      <name val="Arial"/>
      <family val="2"/>
      <scheme val="minor"/>
    </font>
    <font>
      <sz val="11"/>
      <color theme="0" tint="-0.499984740745262"/>
      <name val="Arial"/>
      <family val="2"/>
      <scheme val="minor"/>
    </font>
    <font>
      <sz val="4"/>
      <color theme="0"/>
      <name val="Arial"/>
      <family val="2"/>
      <scheme val="minor"/>
    </font>
    <font>
      <b/>
      <sz val="72"/>
      <color theme="4"/>
      <name val="Arial"/>
      <family val="2"/>
      <scheme val="minor"/>
    </font>
    <font>
      <b/>
      <sz val="11"/>
      <color theme="4"/>
      <name val="Arial"/>
      <family val="2"/>
      <scheme val="minor"/>
    </font>
    <font>
      <b/>
      <sz val="11"/>
      <color theme="1" tint="0.249977111117893"/>
      <name val="Arial"/>
      <family val="2"/>
      <scheme val="minor"/>
    </font>
    <font>
      <b/>
      <sz val="11"/>
      <color theme="4"/>
      <name val="Arial"/>
      <family val="2"/>
      <scheme val="major"/>
    </font>
    <font>
      <b/>
      <sz val="48"/>
      <color theme="0" tint="-0.34998626667073579"/>
      <name val="Arial"/>
      <family val="2"/>
      <scheme val="major"/>
    </font>
    <font>
      <b/>
      <sz val="11"/>
      <color theme="0"/>
      <name val="Arial"/>
      <family val="2"/>
      <scheme val="major"/>
    </font>
    <font>
      <sz val="11"/>
      <name val="Arial"/>
      <family val="2"/>
      <scheme val="major"/>
    </font>
    <font>
      <b/>
      <sz val="60"/>
      <color theme="4"/>
      <name val="Arial"/>
      <family val="2"/>
      <scheme val="major"/>
    </font>
    <font>
      <b/>
      <sz val="60"/>
      <color theme="9"/>
      <name val="Arial"/>
      <family val="2"/>
      <scheme val="major"/>
    </font>
    <font>
      <b/>
      <sz val="60"/>
      <color theme="7"/>
      <name val="Arial"/>
      <family val="2"/>
      <scheme val="major"/>
    </font>
    <font>
      <b/>
      <sz val="60"/>
      <color theme="8"/>
      <name val="Arial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0" tint="-0.24994659260841701"/>
      </left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0" borderId="1" xfId="0" applyFont="1" applyBorder="1"/>
    <xf numFmtId="0" fontId="6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wrapText="1" indent="1"/>
    </xf>
    <xf numFmtId="0" fontId="8" fillId="0" borderId="1" xfId="0" applyFont="1" applyBorder="1"/>
    <xf numFmtId="0" fontId="7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2" fillId="3" borderId="0" xfId="0" applyFont="1" applyFill="1" applyAlignment="1">
      <alignment horizontal="left" vertical="center"/>
    </xf>
    <xf numFmtId="0" fontId="14" fillId="2" borderId="4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8" fillId="3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0" fillId="0" borderId="1" xfId="1" applyFont="1" applyBorder="1" applyAlignment="1" applyProtection="1">
      <alignment horizontal="left" wrapText="1"/>
    </xf>
    <xf numFmtId="0" fontId="19" fillId="0" borderId="1" xfId="0" applyFont="1" applyBorder="1" applyAlignment="1">
      <alignment horizontal="left"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49" fontId="18" fillId="3" borderId="5" xfId="0" quotePrefix="1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/>
    <xf numFmtId="0" fontId="25" fillId="0" borderId="0" xfId="0" applyFont="1"/>
    <xf numFmtId="0" fontId="24" fillId="0" borderId="0" xfId="0" applyFont="1" applyAlignment="1">
      <alignment horizontal="center" vertical="center"/>
    </xf>
    <xf numFmtId="14" fontId="17" fillId="0" borderId="0" xfId="0" applyNumberFormat="1" applyFont="1" applyAlignment="1">
      <alignment horizontal="center" vertical="center"/>
    </xf>
    <xf numFmtId="0" fontId="16" fillId="0" borderId="0" xfId="1" applyFont="1" applyAlignment="1" applyProtection="1">
      <alignment horizontal="left" vertical="center"/>
    </xf>
    <xf numFmtId="0" fontId="20" fillId="0" borderId="0" xfId="1" applyFont="1" applyAlignment="1" applyProtection="1">
      <alignment horizontal="left" vertical="center"/>
    </xf>
    <xf numFmtId="0" fontId="28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11" fillId="0" borderId="1" xfId="1" applyBorder="1" applyAlignment="1" applyProtection="1">
      <alignment horizontal="left" wrapText="1"/>
    </xf>
    <xf numFmtId="0" fontId="26" fillId="0" borderId="0" xfId="0" applyFont="1" applyAlignment="1">
      <alignment vertical="center"/>
    </xf>
    <xf numFmtId="0" fontId="31" fillId="5" borderId="0" xfId="0" applyFont="1" applyFill="1" applyAlignment="1">
      <alignment horizontal="right" vertical="center" indent="1"/>
    </xf>
    <xf numFmtId="164" fontId="28" fillId="6" borderId="0" xfId="0" applyNumberFormat="1" applyFont="1" applyFill="1" applyAlignment="1">
      <alignment horizontal="center" vertical="center"/>
    </xf>
    <xf numFmtId="14" fontId="29" fillId="0" borderId="0" xfId="0" applyNumberFormat="1" applyFont="1" applyAlignment="1">
      <alignment horizontal="right" indent="1"/>
    </xf>
    <xf numFmtId="0" fontId="28" fillId="0" borderId="0" xfId="0" applyFont="1" applyAlignment="1">
      <alignment vertical="center"/>
    </xf>
    <xf numFmtId="0" fontId="32" fillId="0" borderId="0" xfId="0" applyFont="1" applyAlignment="1">
      <alignment horizontal="center"/>
    </xf>
    <xf numFmtId="14" fontId="29" fillId="0" borderId="0" xfId="0" applyNumberFormat="1" applyFont="1" applyAlignment="1">
      <alignment horizontal="center"/>
    </xf>
    <xf numFmtId="0" fontId="24" fillId="0" borderId="0" xfId="0" applyFont="1"/>
    <xf numFmtId="0" fontId="30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3" fillId="0" borderId="0" xfId="0" quotePrefix="1" applyFont="1" applyAlignment="1">
      <alignment horizontal="center" vertical="center"/>
    </xf>
  </cellXfs>
  <cellStyles count="2">
    <cellStyle name="Hyperlink" xfId="1" builtinId="8" customBuiltin="1"/>
    <cellStyle name="Normal" xfId="0" builtinId="0"/>
  </cellStyles>
  <dxfs count="12">
    <dxf>
      <font>
        <color theme="6" tint="-0.499984740745262"/>
      </font>
      <fill>
        <patternFill>
          <bgColor theme="6" tint="0.39994506668294322"/>
        </patternFill>
      </fill>
    </dxf>
    <dxf>
      <font>
        <color theme="9" tint="-0.499984740745262"/>
      </font>
      <fill>
        <patternFill>
          <bgColor theme="9" tint="0.39994506668294322"/>
        </patternFill>
      </fill>
    </dxf>
    <dxf>
      <font>
        <color theme="7" tint="-0.499984740745262"/>
      </font>
      <fill>
        <patternFill>
          <bgColor theme="7" tint="0.39994506668294322"/>
        </patternFill>
      </fill>
    </dxf>
    <dxf>
      <font>
        <color theme="8" tint="-0.499984740745262"/>
      </font>
      <fill>
        <patternFill>
          <bgColor theme="8" tint="0.3999450666829432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9" tint="-0.24994659260841701"/>
      </font>
      <fill>
        <patternFill>
          <bgColor theme="9" tint="0.79998168889431442"/>
        </patternFill>
      </fill>
    </dxf>
    <dxf>
      <font>
        <color theme="7" tint="-0.24994659260841701"/>
      </font>
      <fill>
        <patternFill>
          <bgColor theme="7" tint="0.79998168889431442"/>
        </patternFill>
      </fill>
    </dxf>
    <dxf>
      <font>
        <color theme="8" tint="-0.24994659260841701"/>
      </font>
      <fill>
        <patternFill>
          <bgColor theme="8" tint="0.79998168889431442"/>
        </patternFill>
      </fill>
    </dxf>
    <dxf>
      <font>
        <b val="0"/>
        <i val="0"/>
        <color theme="1" tint="0.499984740745262"/>
      </font>
    </dxf>
    <dxf>
      <font>
        <color theme="0" tint="-4.9989318521683403E-2"/>
      </font>
    </dxf>
    <dxf>
      <font>
        <b val="0"/>
        <i val="0"/>
        <color theme="1" tint="0.499984740745262"/>
      </font>
    </dxf>
    <dxf>
      <border>
        <left style="thin">
          <color theme="0"/>
        </left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calendars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0</xdr:colOff>
      <xdr:row>0</xdr:row>
      <xdr:rowOff>361950</xdr:rowOff>
    </xdr:from>
    <xdr:to>
      <xdr:col>41</xdr:col>
      <xdr:colOff>1295400</xdr:colOff>
      <xdr:row>0</xdr:row>
      <xdr:rowOff>790575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AA5AB6-9CA3-4993-9CB1-710169A21D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39475" y="361950"/>
          <a:ext cx="1905000" cy="428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3456516</xdr:colOff>
      <xdr:row>0</xdr:row>
      <xdr:rowOff>66676</xdr:rowOff>
    </xdr:from>
    <xdr:to>
      <xdr:col>1</xdr:col>
      <xdr:colOff>4895849</xdr:colOff>
      <xdr:row>0</xdr:row>
      <xdr:rowOff>390526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01B2B8-E212-4B0D-90B3-80842E71B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47016" y="66676"/>
          <a:ext cx="1439333" cy="323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ertex42">
  <a:themeElements>
    <a:clrScheme name="Seasons 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A81C4"/>
      </a:accent1>
      <a:accent2>
        <a:srgbClr val="ED7D31"/>
      </a:accent2>
      <a:accent3>
        <a:srgbClr val="5B9BD5"/>
      </a:accent3>
      <a:accent4>
        <a:srgbClr val="EAB200"/>
      </a:accent4>
      <a:accent5>
        <a:srgbClr val="987E70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" TargetMode="External"/><Relationship Id="rId1" Type="http://schemas.openxmlformats.org/officeDocument/2006/relationships/hyperlink" Target="https://www.vertex42.com/calendars/horizontal-yearly-calendars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licensing/EULA_privateuse.html" TargetMode="External"/><Relationship Id="rId1" Type="http://schemas.openxmlformats.org/officeDocument/2006/relationships/hyperlink" Target="https://www.vertex42.com/calendars/horizontal-yearly-calendars.html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167FD0-728F-41D6-8543-FB515F8CA8E4}">
  <dimension ref="A1:AT55"/>
  <sheetViews>
    <sheetView showGridLines="0" tabSelected="1" showRuler="0" topLeftCell="B1" zoomScaleNormal="100" zoomScalePageLayoutView="90" workbookViewId="0">
      <selection activeCell="B1" sqref="B1"/>
    </sheetView>
  </sheetViews>
  <sheetFormatPr defaultColWidth="9.140625" defaultRowHeight="12.75" x14ac:dyDescent="0.2"/>
  <cols>
    <col min="1" max="1" width="11.42578125" style="20" hidden="1" customWidth="1"/>
    <col min="2" max="2" width="16.42578125" style="20" customWidth="1"/>
    <col min="3" max="39" width="3.140625" style="29" customWidth="1"/>
    <col min="40" max="41" width="9.140625" style="1"/>
    <col min="42" max="42" width="21.28515625" style="1" customWidth="1"/>
    <col min="43" max="43" width="12.28515625" style="1" customWidth="1"/>
    <col min="44" max="44" width="9.140625" style="1"/>
    <col min="45" max="46" width="12.7109375" style="1" customWidth="1"/>
    <col min="47" max="47" width="3.140625" style="1" customWidth="1"/>
    <col min="48" max="16384" width="9.140625" style="1"/>
  </cols>
  <sheetData>
    <row r="1" spans="1:44" s="2" customFormat="1" ht="72.75" customHeight="1" x14ac:dyDescent="0.3">
      <c r="A1" s="18"/>
      <c r="B1" s="39"/>
      <c r="C1" s="48" t="str">
        <f>MID($AQ$10,1,1)</f>
        <v>2</v>
      </c>
      <c r="D1" s="48"/>
      <c r="E1" s="48"/>
      <c r="F1" s="49" t="str">
        <f>MID($AQ$10,2,1)</f>
        <v>0</v>
      </c>
      <c r="G1" s="49"/>
      <c r="H1" s="49"/>
      <c r="I1" s="50" t="str">
        <f>MID($AQ$10,3,1)</f>
        <v>1</v>
      </c>
      <c r="J1" s="50"/>
      <c r="K1" s="50"/>
      <c r="L1" s="51" t="str">
        <f>MID($AQ$10,4,1)</f>
        <v>9</v>
      </c>
      <c r="M1" s="51"/>
      <c r="N1" s="51"/>
      <c r="O1" s="52" t="str">
        <f>IF($AQ$12&gt;1,"-","")</f>
        <v/>
      </c>
      <c r="P1" s="48"/>
      <c r="Q1" s="48"/>
      <c r="R1" s="48" t="str">
        <f>IF($AQ$12&gt;1,MID($AQ$10+1,1,1),"")</f>
        <v/>
      </c>
      <c r="S1" s="48"/>
      <c r="T1" s="48"/>
      <c r="U1" s="49" t="str">
        <f>IF($AQ$12&gt;1,MID($AQ$10+1,2,1),"")</f>
        <v/>
      </c>
      <c r="V1" s="49"/>
      <c r="W1" s="49"/>
      <c r="X1" s="50" t="str">
        <f>IF($AQ$12&gt;1,MID($AQ$10+1,3,1),"")</f>
        <v/>
      </c>
      <c r="Y1" s="50"/>
      <c r="Z1" s="50"/>
      <c r="AA1" s="51" t="str">
        <f>IF($AQ$12&gt;1,MID($AQ$10+1,4,1),"")</f>
        <v/>
      </c>
      <c r="AB1" s="51"/>
      <c r="AC1" s="51"/>
      <c r="AD1" s="47"/>
      <c r="AE1" s="47"/>
      <c r="AF1" s="47"/>
      <c r="AG1" s="47"/>
      <c r="AH1" s="47"/>
      <c r="AI1" s="47"/>
      <c r="AJ1" s="47"/>
      <c r="AK1" s="47"/>
      <c r="AL1" s="47"/>
      <c r="AM1" s="47"/>
      <c r="AO1" s="12"/>
    </row>
    <row r="2" spans="1:44" ht="9" customHeight="1" x14ac:dyDescent="0.2">
      <c r="AL2" s="30" t="s">
        <v>1</v>
      </c>
    </row>
    <row r="3" spans="1:44" ht="15.75" x14ac:dyDescent="0.2">
      <c r="B3" s="44"/>
      <c r="C3" s="36" t="str">
        <f>CHOOSE(1+MOD($AQ$16+COLUMN()-COLUMN($C$3)+1-2,7),$AP$47,$AP$48,$AP$49,$AP$50,$AP$51,$AP$52,$AP$53)</f>
        <v>Su</v>
      </c>
      <c r="D3" s="36" t="str">
        <f>CHOOSE(1+MOD($AQ$16+COLUMN()-COLUMN($C$3)+1-2,7),$AP$47,$AP$48,$AP$49,$AP$50,$AP$51,$AP$52,$AP$53)</f>
        <v>M</v>
      </c>
      <c r="E3" s="36" t="str">
        <f>CHOOSE(1+MOD($AQ$16+COLUMN()-COLUMN($C$3)+1-2,7),$AP$47,$AP$48,$AP$49,$AP$50,$AP$51,$AP$52,$AP$53)</f>
        <v>Tu</v>
      </c>
      <c r="F3" s="36" t="str">
        <f>CHOOSE(1+MOD($AQ$16+COLUMN()-COLUMN($C$3)+1-2,7),$AP$47,$AP$48,$AP$49,$AP$50,$AP$51,$AP$52,$AP$53)</f>
        <v>W</v>
      </c>
      <c r="G3" s="36" t="str">
        <f>CHOOSE(1+MOD($AQ$16+COLUMN()-COLUMN($C$3)+1-2,7),$AP$47,$AP$48,$AP$49,$AP$50,$AP$51,$AP$52,$AP$53)</f>
        <v>Th</v>
      </c>
      <c r="H3" s="36" t="str">
        <f>CHOOSE(1+MOD($AQ$16+COLUMN()-COLUMN($C$3)+1-2,7),$AP$47,$AP$48,$AP$49,$AP$50,$AP$51,$AP$52,$AP$53)</f>
        <v>F</v>
      </c>
      <c r="I3" s="36" t="str">
        <f>CHOOSE(1+MOD($AQ$16+COLUMN()-COLUMN($C$3)+1-2,7),$AP$47,$AP$48,$AP$49,$AP$50,$AP$51,$AP$52,$AP$53)</f>
        <v>Sa</v>
      </c>
      <c r="J3" s="37" t="str">
        <f>CHOOSE(1+MOD($AQ$16+COLUMN()-COLUMN($C$3)+1-2,7),$AP$47,$AP$48,$AP$49,$AP$50,$AP$51,$AP$52,$AP$53)</f>
        <v>Su</v>
      </c>
      <c r="K3" s="36" t="str">
        <f>CHOOSE(1+MOD($AQ$16+COLUMN()-COLUMN($C$3)+1-2,7),$AP$47,$AP$48,$AP$49,$AP$50,$AP$51,$AP$52,$AP$53)</f>
        <v>M</v>
      </c>
      <c r="L3" s="36" t="str">
        <f>CHOOSE(1+MOD($AQ$16+COLUMN()-COLUMN($C$3)+1-2,7),$AP$47,$AP$48,$AP$49,$AP$50,$AP$51,$AP$52,$AP$53)</f>
        <v>Tu</v>
      </c>
      <c r="M3" s="36" t="str">
        <f>CHOOSE(1+MOD($AQ$16+COLUMN()-COLUMN($C$3)+1-2,7),$AP$47,$AP$48,$AP$49,$AP$50,$AP$51,$AP$52,$AP$53)</f>
        <v>W</v>
      </c>
      <c r="N3" s="36" t="str">
        <f>CHOOSE(1+MOD($AQ$16+COLUMN()-COLUMN($C$3)+1-2,7),$AP$47,$AP$48,$AP$49,$AP$50,$AP$51,$AP$52,$AP$53)</f>
        <v>Th</v>
      </c>
      <c r="O3" s="36" t="str">
        <f>CHOOSE(1+MOD($AQ$16+COLUMN()-COLUMN($C$3)+1-2,7),$AP$47,$AP$48,$AP$49,$AP$50,$AP$51,$AP$52,$AP$53)</f>
        <v>F</v>
      </c>
      <c r="P3" s="36" t="str">
        <f>CHOOSE(1+MOD($AQ$16+COLUMN()-COLUMN($C$3)+1-2,7),$AP$47,$AP$48,$AP$49,$AP$50,$AP$51,$AP$52,$AP$53)</f>
        <v>Sa</v>
      </c>
      <c r="Q3" s="37" t="str">
        <f>CHOOSE(1+MOD($AQ$16+COLUMN()-COLUMN($C$3)+1-2,7),$AP$47,$AP$48,$AP$49,$AP$50,$AP$51,$AP$52,$AP$53)</f>
        <v>Su</v>
      </c>
      <c r="R3" s="36" t="str">
        <f>CHOOSE(1+MOD($AQ$16+COLUMN()-COLUMN($C$3)+1-2,7),$AP$47,$AP$48,$AP$49,$AP$50,$AP$51,$AP$52,$AP$53)</f>
        <v>M</v>
      </c>
      <c r="S3" s="36" t="str">
        <f>CHOOSE(1+MOD($AQ$16+COLUMN()-COLUMN($C$3)+1-2,7),$AP$47,$AP$48,$AP$49,$AP$50,$AP$51,$AP$52,$AP$53)</f>
        <v>Tu</v>
      </c>
      <c r="T3" s="36" t="str">
        <f>CHOOSE(1+MOD($AQ$16+COLUMN()-COLUMN($C$3)+1-2,7),$AP$47,$AP$48,$AP$49,$AP$50,$AP$51,$AP$52,$AP$53)</f>
        <v>W</v>
      </c>
      <c r="U3" s="36" t="str">
        <f>CHOOSE(1+MOD($AQ$16+COLUMN()-COLUMN($C$3)+1-2,7),$AP$47,$AP$48,$AP$49,$AP$50,$AP$51,$AP$52,$AP$53)</f>
        <v>Th</v>
      </c>
      <c r="V3" s="36" t="str">
        <f>CHOOSE(1+MOD($AQ$16+COLUMN()-COLUMN($C$3)+1-2,7),$AP$47,$AP$48,$AP$49,$AP$50,$AP$51,$AP$52,$AP$53)</f>
        <v>F</v>
      </c>
      <c r="W3" s="36" t="str">
        <f>CHOOSE(1+MOD($AQ$16+COLUMN()-COLUMN($C$3)+1-2,7),$AP$47,$AP$48,$AP$49,$AP$50,$AP$51,$AP$52,$AP$53)</f>
        <v>Sa</v>
      </c>
      <c r="X3" s="37" t="str">
        <f>CHOOSE(1+MOD($AQ$16+COLUMN()-COLUMN($C$3)+1-2,7),$AP$47,$AP$48,$AP$49,$AP$50,$AP$51,$AP$52,$AP$53)</f>
        <v>Su</v>
      </c>
      <c r="Y3" s="36" t="str">
        <f>CHOOSE(1+MOD($AQ$16+COLUMN()-COLUMN($C$3)+1-2,7),$AP$47,$AP$48,$AP$49,$AP$50,$AP$51,$AP$52,$AP$53)</f>
        <v>M</v>
      </c>
      <c r="Z3" s="36" t="str">
        <f>CHOOSE(1+MOD($AQ$16+COLUMN()-COLUMN($C$3)+1-2,7),$AP$47,$AP$48,$AP$49,$AP$50,$AP$51,$AP$52,$AP$53)</f>
        <v>Tu</v>
      </c>
      <c r="AA3" s="36" t="str">
        <f>CHOOSE(1+MOD($AQ$16+COLUMN()-COLUMN($C$3)+1-2,7),$AP$47,$AP$48,$AP$49,$AP$50,$AP$51,$AP$52,$AP$53)</f>
        <v>W</v>
      </c>
      <c r="AB3" s="36" t="str">
        <f>CHOOSE(1+MOD($AQ$16+COLUMN()-COLUMN($C$3)+1-2,7),$AP$47,$AP$48,$AP$49,$AP$50,$AP$51,$AP$52,$AP$53)</f>
        <v>Th</v>
      </c>
      <c r="AC3" s="36" t="str">
        <f>CHOOSE(1+MOD($AQ$16+COLUMN()-COLUMN($C$3)+1-2,7),$AP$47,$AP$48,$AP$49,$AP$50,$AP$51,$AP$52,$AP$53)</f>
        <v>F</v>
      </c>
      <c r="AD3" s="36" t="str">
        <f>CHOOSE(1+MOD($AQ$16+COLUMN()-COLUMN($C$3)+1-2,7),$AP$47,$AP$48,$AP$49,$AP$50,$AP$51,$AP$52,$AP$53)</f>
        <v>Sa</v>
      </c>
      <c r="AE3" s="37" t="str">
        <f>CHOOSE(1+MOD($AQ$16+COLUMN()-COLUMN($C$3)+1-2,7),$AP$47,$AP$48,$AP$49,$AP$50,$AP$51,$AP$52,$AP$53)</f>
        <v>Su</v>
      </c>
      <c r="AF3" s="36" t="str">
        <f>CHOOSE(1+MOD($AQ$16+COLUMN()-COLUMN($C$3)+1-2,7),$AP$47,$AP$48,$AP$49,$AP$50,$AP$51,$AP$52,$AP$53)</f>
        <v>M</v>
      </c>
      <c r="AG3" s="36" t="str">
        <f>CHOOSE(1+MOD($AQ$16+COLUMN()-COLUMN($C$3)+1-2,7),$AP$47,$AP$48,$AP$49,$AP$50,$AP$51,$AP$52,$AP$53)</f>
        <v>Tu</v>
      </c>
      <c r="AH3" s="36" t="str">
        <f>CHOOSE(1+MOD($AQ$16+COLUMN()-COLUMN($C$3)+1-2,7),$AP$47,$AP$48,$AP$49,$AP$50,$AP$51,$AP$52,$AP$53)</f>
        <v>W</v>
      </c>
      <c r="AI3" s="36" t="str">
        <f>CHOOSE(1+MOD($AQ$16+COLUMN()-COLUMN($C$3)+1-2,7),$AP$47,$AP$48,$AP$49,$AP$50,$AP$51,$AP$52,$AP$53)</f>
        <v>Th</v>
      </c>
      <c r="AJ3" s="36" t="str">
        <f>CHOOSE(1+MOD($AQ$16+COLUMN()-COLUMN($C$3)+1-2,7),$AP$47,$AP$48,$AP$49,$AP$50,$AP$51,$AP$52,$AP$53)</f>
        <v>F</v>
      </c>
      <c r="AK3" s="36" t="str">
        <f>CHOOSE(1+MOD($AQ$16+COLUMN()-COLUMN($C$3)+1-2,7),$AP$47,$AP$48,$AP$49,$AP$50,$AP$51,$AP$52,$AP$53)</f>
        <v>Sa</v>
      </c>
      <c r="AL3" s="37" t="str">
        <f>CHOOSE(1+MOD($AQ$16+COLUMN()-COLUMN($C$3)+1-2,7),$AP$47,$AP$48,$AP$49,$AP$50,$AP$51,$AP$52,$AP$53)</f>
        <v>Su</v>
      </c>
      <c r="AM3" s="36" t="str">
        <f>CHOOSE(1+MOD($AQ$16+COLUMN()-COLUMN($C$3)+1-2,7),$AP$47,$AP$48,$AP$49,$AP$50,$AP$51,$AP$52,$AP$53)</f>
        <v>M</v>
      </c>
      <c r="AO3" s="33" t="s">
        <v>34</v>
      </c>
    </row>
    <row r="4" spans="1:44" ht="12" customHeight="1" x14ac:dyDescent="0.25">
      <c r="B4" s="45"/>
      <c r="C4" s="46"/>
      <c r="D4" s="31"/>
      <c r="E4" s="31"/>
      <c r="F4" s="31"/>
      <c r="G4" s="31"/>
      <c r="H4" s="28"/>
      <c r="I4" s="28"/>
      <c r="J4" s="31"/>
      <c r="K4" s="31"/>
      <c r="L4" s="31"/>
      <c r="M4" s="31"/>
      <c r="N4" s="31"/>
      <c r="O4" s="28"/>
      <c r="P4" s="28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O4" s="24" t="s">
        <v>37</v>
      </c>
    </row>
    <row r="5" spans="1:44" s="11" customFormat="1" ht="21" customHeight="1" x14ac:dyDescent="0.2">
      <c r="A5" s="32">
        <f>DATE($AQ$10,$AQ$12,1)</f>
        <v>43466</v>
      </c>
      <c r="B5" s="40" t="str">
        <f>IF($AQ$12=1,INDEX($AP$33:$AP$44,MONTH(A5)),LEFT(INDEX($AP$33:$AP$44,MONTH(A5)),3)&amp;IF($AQ$12&lt;&gt;1," "&amp;YEAR(A5),""))</f>
        <v>JANUARY</v>
      </c>
      <c r="C5" s="41">
        <f>$A5-(WEEKDAY($A5,1)-($AQ$16-1))-IF((WEEKDAY($A5,1)-($AQ$16-1))&lt;=0,7,0)+1</f>
        <v>43464</v>
      </c>
      <c r="D5" s="41">
        <f>C5+1</f>
        <v>43465</v>
      </c>
      <c r="E5" s="41">
        <f t="shared" ref="E5:AM5" si="0">D5+1</f>
        <v>43466</v>
      </c>
      <c r="F5" s="41">
        <f t="shared" si="0"/>
        <v>43467</v>
      </c>
      <c r="G5" s="41">
        <f t="shared" si="0"/>
        <v>43468</v>
      </c>
      <c r="H5" s="41">
        <f t="shared" si="0"/>
        <v>43469</v>
      </c>
      <c r="I5" s="41">
        <f t="shared" si="0"/>
        <v>43470</v>
      </c>
      <c r="J5" s="41">
        <f t="shared" si="0"/>
        <v>43471</v>
      </c>
      <c r="K5" s="41">
        <f t="shared" si="0"/>
        <v>43472</v>
      </c>
      <c r="L5" s="41">
        <f t="shared" si="0"/>
        <v>43473</v>
      </c>
      <c r="M5" s="41">
        <f t="shared" si="0"/>
        <v>43474</v>
      </c>
      <c r="N5" s="41">
        <f t="shared" si="0"/>
        <v>43475</v>
      </c>
      <c r="O5" s="41">
        <f t="shared" si="0"/>
        <v>43476</v>
      </c>
      <c r="P5" s="41">
        <f t="shared" si="0"/>
        <v>43477</v>
      </c>
      <c r="Q5" s="41">
        <f t="shared" si="0"/>
        <v>43478</v>
      </c>
      <c r="R5" s="41">
        <f t="shared" si="0"/>
        <v>43479</v>
      </c>
      <c r="S5" s="41">
        <f t="shared" si="0"/>
        <v>43480</v>
      </c>
      <c r="T5" s="41">
        <f t="shared" si="0"/>
        <v>43481</v>
      </c>
      <c r="U5" s="41">
        <f t="shared" si="0"/>
        <v>43482</v>
      </c>
      <c r="V5" s="41">
        <f t="shared" si="0"/>
        <v>43483</v>
      </c>
      <c r="W5" s="41">
        <f t="shared" si="0"/>
        <v>43484</v>
      </c>
      <c r="X5" s="41">
        <f t="shared" si="0"/>
        <v>43485</v>
      </c>
      <c r="Y5" s="41">
        <f t="shared" si="0"/>
        <v>43486</v>
      </c>
      <c r="Z5" s="41">
        <f t="shared" si="0"/>
        <v>43487</v>
      </c>
      <c r="AA5" s="41">
        <f t="shared" si="0"/>
        <v>43488</v>
      </c>
      <c r="AB5" s="41">
        <f t="shared" si="0"/>
        <v>43489</v>
      </c>
      <c r="AC5" s="41">
        <f t="shared" si="0"/>
        <v>43490</v>
      </c>
      <c r="AD5" s="41">
        <f t="shared" si="0"/>
        <v>43491</v>
      </c>
      <c r="AE5" s="41">
        <f t="shared" si="0"/>
        <v>43492</v>
      </c>
      <c r="AF5" s="41">
        <f t="shared" si="0"/>
        <v>43493</v>
      </c>
      <c r="AG5" s="41">
        <f t="shared" si="0"/>
        <v>43494</v>
      </c>
      <c r="AH5" s="41">
        <f t="shared" si="0"/>
        <v>43495</v>
      </c>
      <c r="AI5" s="41">
        <f t="shared" si="0"/>
        <v>43496</v>
      </c>
      <c r="AJ5" s="41">
        <f t="shared" si="0"/>
        <v>43497</v>
      </c>
      <c r="AK5" s="41">
        <f t="shared" si="0"/>
        <v>43498</v>
      </c>
      <c r="AL5" s="41">
        <f t="shared" si="0"/>
        <v>43499</v>
      </c>
      <c r="AM5" s="41">
        <f t="shared" si="0"/>
        <v>43500</v>
      </c>
      <c r="AO5" s="34" t="s">
        <v>49</v>
      </c>
    </row>
    <row r="6" spans="1:44" s="11" customFormat="1" ht="15" customHeight="1" x14ac:dyDescent="0.25">
      <c r="B6" s="42"/>
      <c r="C6" s="43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</row>
    <row r="7" spans="1:44" s="11" customFormat="1" ht="21" customHeight="1" x14ac:dyDescent="0.2">
      <c r="A7" s="32">
        <f>DATE($AQ$10,$AQ$12+1,1)</f>
        <v>43497</v>
      </c>
      <c r="B7" s="40" t="str">
        <f>IF($AQ$12=1,INDEX($AP$33:$AP$44,MONTH(A7)),LEFT(INDEX($AP$33:$AP$44,MONTH(A7)),3)&amp;IF($AQ$12&lt;&gt;1," "&amp;YEAR(A7),""))</f>
        <v>FEBRUARY</v>
      </c>
      <c r="C7" s="41">
        <f>$A7-(WEEKDAY($A7,1)-($AQ$16-1))-IF((WEEKDAY($A7,1)-($AQ$16-1))&lt;=0,7,0)+1</f>
        <v>43492</v>
      </c>
      <c r="D7" s="41">
        <f>C7+1</f>
        <v>43493</v>
      </c>
      <c r="E7" s="41">
        <f t="shared" ref="E7:AM7" si="1">D7+1</f>
        <v>43494</v>
      </c>
      <c r="F7" s="41">
        <f t="shared" si="1"/>
        <v>43495</v>
      </c>
      <c r="G7" s="41">
        <f t="shared" si="1"/>
        <v>43496</v>
      </c>
      <c r="H7" s="41">
        <f t="shared" si="1"/>
        <v>43497</v>
      </c>
      <c r="I7" s="41">
        <f t="shared" si="1"/>
        <v>43498</v>
      </c>
      <c r="J7" s="41">
        <f t="shared" si="1"/>
        <v>43499</v>
      </c>
      <c r="K7" s="41">
        <f t="shared" si="1"/>
        <v>43500</v>
      </c>
      <c r="L7" s="41">
        <f t="shared" si="1"/>
        <v>43501</v>
      </c>
      <c r="M7" s="41">
        <f t="shared" si="1"/>
        <v>43502</v>
      </c>
      <c r="N7" s="41">
        <f t="shared" si="1"/>
        <v>43503</v>
      </c>
      <c r="O7" s="41">
        <f t="shared" si="1"/>
        <v>43504</v>
      </c>
      <c r="P7" s="41">
        <f t="shared" si="1"/>
        <v>43505</v>
      </c>
      <c r="Q7" s="41">
        <f t="shared" si="1"/>
        <v>43506</v>
      </c>
      <c r="R7" s="41">
        <f t="shared" si="1"/>
        <v>43507</v>
      </c>
      <c r="S7" s="41">
        <f t="shared" si="1"/>
        <v>43508</v>
      </c>
      <c r="T7" s="41">
        <f t="shared" si="1"/>
        <v>43509</v>
      </c>
      <c r="U7" s="41">
        <f t="shared" si="1"/>
        <v>43510</v>
      </c>
      <c r="V7" s="41">
        <f t="shared" si="1"/>
        <v>43511</v>
      </c>
      <c r="W7" s="41">
        <f t="shared" si="1"/>
        <v>43512</v>
      </c>
      <c r="X7" s="41">
        <f t="shared" si="1"/>
        <v>43513</v>
      </c>
      <c r="Y7" s="41">
        <f t="shared" si="1"/>
        <v>43514</v>
      </c>
      <c r="Z7" s="41">
        <f t="shared" si="1"/>
        <v>43515</v>
      </c>
      <c r="AA7" s="41">
        <f t="shared" si="1"/>
        <v>43516</v>
      </c>
      <c r="AB7" s="41">
        <f t="shared" si="1"/>
        <v>43517</v>
      </c>
      <c r="AC7" s="41">
        <f t="shared" si="1"/>
        <v>43518</v>
      </c>
      <c r="AD7" s="41">
        <f t="shared" si="1"/>
        <v>43519</v>
      </c>
      <c r="AE7" s="41">
        <f t="shared" si="1"/>
        <v>43520</v>
      </c>
      <c r="AF7" s="41">
        <f t="shared" si="1"/>
        <v>43521</v>
      </c>
      <c r="AG7" s="41">
        <f t="shared" si="1"/>
        <v>43522</v>
      </c>
      <c r="AH7" s="41">
        <f t="shared" si="1"/>
        <v>43523</v>
      </c>
      <c r="AI7" s="41">
        <f t="shared" si="1"/>
        <v>43524</v>
      </c>
      <c r="AJ7" s="41">
        <f t="shared" si="1"/>
        <v>43525</v>
      </c>
      <c r="AK7" s="41">
        <f t="shared" si="1"/>
        <v>43526</v>
      </c>
      <c r="AL7" s="41">
        <f t="shared" si="1"/>
        <v>43527</v>
      </c>
      <c r="AM7" s="41">
        <f t="shared" si="1"/>
        <v>43528</v>
      </c>
    </row>
    <row r="8" spans="1:44" s="11" customFormat="1" ht="15" customHeight="1" x14ac:dyDescent="0.25">
      <c r="B8" s="42"/>
      <c r="C8" s="43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O8" s="13"/>
    </row>
    <row r="9" spans="1:44" s="11" customFormat="1" ht="21" customHeight="1" x14ac:dyDescent="0.2">
      <c r="A9" s="32">
        <f>DATE($AQ$10,$AQ$12+2,1)</f>
        <v>43525</v>
      </c>
      <c r="B9" s="40" t="str">
        <f>IF($AQ$12=1,INDEX($AP$33:$AP$44,MONTH(A9)),LEFT(INDEX($AP$33:$AP$44,MONTH(A9)),3)&amp;IF($AQ$12&lt;&gt;1," "&amp;YEAR(A9),""))</f>
        <v>MARCH</v>
      </c>
      <c r="C9" s="41">
        <f>$A9-(WEEKDAY($A9,1)-($AQ$16-1))-IF((WEEKDAY($A9,1)-($AQ$16-1))&lt;=0,7,0)+1</f>
        <v>43520</v>
      </c>
      <c r="D9" s="41">
        <f>C9+1</f>
        <v>43521</v>
      </c>
      <c r="E9" s="41">
        <f t="shared" ref="E9:AM9" si="2">D9+1</f>
        <v>43522</v>
      </c>
      <c r="F9" s="41">
        <f t="shared" si="2"/>
        <v>43523</v>
      </c>
      <c r="G9" s="41">
        <f t="shared" si="2"/>
        <v>43524</v>
      </c>
      <c r="H9" s="41">
        <f t="shared" si="2"/>
        <v>43525</v>
      </c>
      <c r="I9" s="41">
        <f t="shared" si="2"/>
        <v>43526</v>
      </c>
      <c r="J9" s="41">
        <f t="shared" si="2"/>
        <v>43527</v>
      </c>
      <c r="K9" s="41">
        <f t="shared" si="2"/>
        <v>43528</v>
      </c>
      <c r="L9" s="41">
        <f t="shared" si="2"/>
        <v>43529</v>
      </c>
      <c r="M9" s="41">
        <f t="shared" si="2"/>
        <v>43530</v>
      </c>
      <c r="N9" s="41">
        <f t="shared" si="2"/>
        <v>43531</v>
      </c>
      <c r="O9" s="41">
        <f t="shared" si="2"/>
        <v>43532</v>
      </c>
      <c r="P9" s="41">
        <f t="shared" si="2"/>
        <v>43533</v>
      </c>
      <c r="Q9" s="41">
        <f t="shared" si="2"/>
        <v>43534</v>
      </c>
      <c r="R9" s="41">
        <f t="shared" si="2"/>
        <v>43535</v>
      </c>
      <c r="S9" s="41">
        <f t="shared" si="2"/>
        <v>43536</v>
      </c>
      <c r="T9" s="41">
        <f t="shared" si="2"/>
        <v>43537</v>
      </c>
      <c r="U9" s="41">
        <f t="shared" si="2"/>
        <v>43538</v>
      </c>
      <c r="V9" s="41">
        <f t="shared" si="2"/>
        <v>43539</v>
      </c>
      <c r="W9" s="41">
        <f t="shared" si="2"/>
        <v>43540</v>
      </c>
      <c r="X9" s="41">
        <f t="shared" si="2"/>
        <v>43541</v>
      </c>
      <c r="Y9" s="41">
        <f t="shared" si="2"/>
        <v>43542</v>
      </c>
      <c r="Z9" s="41">
        <f t="shared" si="2"/>
        <v>43543</v>
      </c>
      <c r="AA9" s="41">
        <f t="shared" si="2"/>
        <v>43544</v>
      </c>
      <c r="AB9" s="41">
        <f t="shared" si="2"/>
        <v>43545</v>
      </c>
      <c r="AC9" s="41">
        <f t="shared" si="2"/>
        <v>43546</v>
      </c>
      <c r="AD9" s="41">
        <f t="shared" si="2"/>
        <v>43547</v>
      </c>
      <c r="AE9" s="41">
        <f t="shared" si="2"/>
        <v>43548</v>
      </c>
      <c r="AF9" s="41">
        <f t="shared" si="2"/>
        <v>43549</v>
      </c>
      <c r="AG9" s="41">
        <f t="shared" si="2"/>
        <v>43550</v>
      </c>
      <c r="AH9" s="41">
        <f t="shared" si="2"/>
        <v>43551</v>
      </c>
      <c r="AI9" s="41">
        <f t="shared" si="2"/>
        <v>43552</v>
      </c>
      <c r="AJ9" s="41">
        <f t="shared" si="2"/>
        <v>43553</v>
      </c>
      <c r="AK9" s="41">
        <f t="shared" si="2"/>
        <v>43554</v>
      </c>
      <c r="AL9" s="41">
        <f t="shared" si="2"/>
        <v>43555</v>
      </c>
      <c r="AM9" s="41">
        <f t="shared" si="2"/>
        <v>43556</v>
      </c>
      <c r="AO9" s="15" t="s">
        <v>7</v>
      </c>
      <c r="AP9" s="1"/>
      <c r="AQ9" s="1"/>
      <c r="AR9" s="14"/>
    </row>
    <row r="10" spans="1:44" s="11" customFormat="1" ht="15" customHeight="1" x14ac:dyDescent="0.25">
      <c r="B10" s="42"/>
      <c r="C10" s="43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P10" s="16" t="s">
        <v>0</v>
      </c>
      <c r="AQ10" s="19">
        <v>2019</v>
      </c>
      <c r="AR10" s="13"/>
    </row>
    <row r="11" spans="1:44" s="11" customFormat="1" ht="21" customHeight="1" x14ac:dyDescent="0.2">
      <c r="A11" s="32">
        <f>DATE($AQ$10,$AQ$12+3,1)</f>
        <v>43556</v>
      </c>
      <c r="B11" s="40" t="str">
        <f>IF($AQ$12=1,INDEX($AP$33:$AP$44,MONTH(A11)),LEFT(INDEX($AP$33:$AP$44,MONTH(A11)),3)&amp;IF($AQ$12&lt;&gt;1," "&amp;YEAR(A11),""))</f>
        <v>APRIL</v>
      </c>
      <c r="C11" s="41">
        <f>$A11-(WEEKDAY($A11,1)-($AQ$16-1))-IF((WEEKDAY($A11,1)-($AQ$16-1))&lt;=0,7,0)+1</f>
        <v>43555</v>
      </c>
      <c r="D11" s="41">
        <f>C11+1</f>
        <v>43556</v>
      </c>
      <c r="E11" s="41">
        <f t="shared" ref="E11:AM11" si="3">D11+1</f>
        <v>43557</v>
      </c>
      <c r="F11" s="41">
        <f t="shared" si="3"/>
        <v>43558</v>
      </c>
      <c r="G11" s="41">
        <f t="shared" si="3"/>
        <v>43559</v>
      </c>
      <c r="H11" s="41">
        <f t="shared" si="3"/>
        <v>43560</v>
      </c>
      <c r="I11" s="41">
        <f t="shared" si="3"/>
        <v>43561</v>
      </c>
      <c r="J11" s="41">
        <f t="shared" si="3"/>
        <v>43562</v>
      </c>
      <c r="K11" s="41">
        <f t="shared" si="3"/>
        <v>43563</v>
      </c>
      <c r="L11" s="41">
        <f t="shared" si="3"/>
        <v>43564</v>
      </c>
      <c r="M11" s="41">
        <f t="shared" si="3"/>
        <v>43565</v>
      </c>
      <c r="N11" s="41">
        <f t="shared" si="3"/>
        <v>43566</v>
      </c>
      <c r="O11" s="41">
        <f t="shared" si="3"/>
        <v>43567</v>
      </c>
      <c r="P11" s="41">
        <f t="shared" si="3"/>
        <v>43568</v>
      </c>
      <c r="Q11" s="41">
        <f t="shared" si="3"/>
        <v>43569</v>
      </c>
      <c r="R11" s="41">
        <f t="shared" si="3"/>
        <v>43570</v>
      </c>
      <c r="S11" s="41">
        <f t="shared" si="3"/>
        <v>43571</v>
      </c>
      <c r="T11" s="41">
        <f t="shared" si="3"/>
        <v>43572</v>
      </c>
      <c r="U11" s="41">
        <f t="shared" si="3"/>
        <v>43573</v>
      </c>
      <c r="V11" s="41">
        <f t="shared" si="3"/>
        <v>43574</v>
      </c>
      <c r="W11" s="41">
        <f t="shared" si="3"/>
        <v>43575</v>
      </c>
      <c r="X11" s="41">
        <f t="shared" si="3"/>
        <v>43576</v>
      </c>
      <c r="Y11" s="41">
        <f t="shared" si="3"/>
        <v>43577</v>
      </c>
      <c r="Z11" s="41">
        <f t="shared" si="3"/>
        <v>43578</v>
      </c>
      <c r="AA11" s="41">
        <f t="shared" si="3"/>
        <v>43579</v>
      </c>
      <c r="AB11" s="41">
        <f t="shared" si="3"/>
        <v>43580</v>
      </c>
      <c r="AC11" s="41">
        <f t="shared" si="3"/>
        <v>43581</v>
      </c>
      <c r="AD11" s="41">
        <f t="shared" si="3"/>
        <v>43582</v>
      </c>
      <c r="AE11" s="41">
        <f t="shared" si="3"/>
        <v>43583</v>
      </c>
      <c r="AF11" s="41">
        <f t="shared" si="3"/>
        <v>43584</v>
      </c>
      <c r="AG11" s="41">
        <f t="shared" si="3"/>
        <v>43585</v>
      </c>
      <c r="AH11" s="41">
        <f t="shared" si="3"/>
        <v>43586</v>
      </c>
      <c r="AI11" s="41">
        <f t="shared" si="3"/>
        <v>43587</v>
      </c>
      <c r="AJ11" s="41">
        <f t="shared" si="3"/>
        <v>43588</v>
      </c>
      <c r="AK11" s="41">
        <f t="shared" si="3"/>
        <v>43589</v>
      </c>
      <c r="AL11" s="41">
        <f t="shared" si="3"/>
        <v>43590</v>
      </c>
      <c r="AM11" s="41">
        <f t="shared" si="3"/>
        <v>43591</v>
      </c>
      <c r="AO11" s="1"/>
      <c r="AP11" s="13"/>
      <c r="AQ11" s="13"/>
      <c r="AR11" s="13"/>
    </row>
    <row r="12" spans="1:44" s="11" customFormat="1" ht="15" customHeight="1" x14ac:dyDescent="0.25">
      <c r="B12" s="42"/>
      <c r="C12" s="43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O12" s="1"/>
      <c r="AP12" s="16" t="s">
        <v>8</v>
      </c>
      <c r="AQ12" s="19">
        <v>1</v>
      </c>
      <c r="AR12" s="13"/>
    </row>
    <row r="13" spans="1:44" s="11" customFormat="1" ht="21" customHeight="1" x14ac:dyDescent="0.2">
      <c r="A13" s="32">
        <f>DATE($AQ$10,$AQ$12+4,1)</f>
        <v>43586</v>
      </c>
      <c r="B13" s="40" t="str">
        <f>IF($AQ$12=1,INDEX($AP$33:$AP$44,MONTH(A13)),LEFT(INDEX($AP$33:$AP$44,MONTH(A13)),3)&amp;IF($AQ$12&lt;&gt;1," "&amp;YEAR(A13),""))</f>
        <v>MAY</v>
      </c>
      <c r="C13" s="41">
        <f>$A13-(WEEKDAY($A13,1)-($AQ$16-1))-IF((WEEKDAY($A13,1)-($AQ$16-1))&lt;=0,7,0)+1</f>
        <v>43583</v>
      </c>
      <c r="D13" s="41">
        <f>C13+1</f>
        <v>43584</v>
      </c>
      <c r="E13" s="41">
        <f t="shared" ref="E13:AM13" si="4">D13+1</f>
        <v>43585</v>
      </c>
      <c r="F13" s="41">
        <f t="shared" si="4"/>
        <v>43586</v>
      </c>
      <c r="G13" s="41">
        <f t="shared" si="4"/>
        <v>43587</v>
      </c>
      <c r="H13" s="41">
        <f t="shared" si="4"/>
        <v>43588</v>
      </c>
      <c r="I13" s="41">
        <f t="shared" si="4"/>
        <v>43589</v>
      </c>
      <c r="J13" s="41">
        <f t="shared" si="4"/>
        <v>43590</v>
      </c>
      <c r="K13" s="41">
        <f t="shared" si="4"/>
        <v>43591</v>
      </c>
      <c r="L13" s="41">
        <f t="shared" si="4"/>
        <v>43592</v>
      </c>
      <c r="M13" s="41">
        <f t="shared" si="4"/>
        <v>43593</v>
      </c>
      <c r="N13" s="41">
        <f t="shared" si="4"/>
        <v>43594</v>
      </c>
      <c r="O13" s="41">
        <f t="shared" si="4"/>
        <v>43595</v>
      </c>
      <c r="P13" s="41">
        <f t="shared" si="4"/>
        <v>43596</v>
      </c>
      <c r="Q13" s="41">
        <f t="shared" si="4"/>
        <v>43597</v>
      </c>
      <c r="R13" s="41">
        <f t="shared" si="4"/>
        <v>43598</v>
      </c>
      <c r="S13" s="41">
        <f t="shared" si="4"/>
        <v>43599</v>
      </c>
      <c r="T13" s="41">
        <f t="shared" si="4"/>
        <v>43600</v>
      </c>
      <c r="U13" s="41">
        <f t="shared" si="4"/>
        <v>43601</v>
      </c>
      <c r="V13" s="41">
        <f t="shared" si="4"/>
        <v>43602</v>
      </c>
      <c r="W13" s="41">
        <f t="shared" si="4"/>
        <v>43603</v>
      </c>
      <c r="X13" s="41">
        <f t="shared" si="4"/>
        <v>43604</v>
      </c>
      <c r="Y13" s="41">
        <f t="shared" si="4"/>
        <v>43605</v>
      </c>
      <c r="Z13" s="41">
        <f t="shared" si="4"/>
        <v>43606</v>
      </c>
      <c r="AA13" s="41">
        <f t="shared" si="4"/>
        <v>43607</v>
      </c>
      <c r="AB13" s="41">
        <f t="shared" si="4"/>
        <v>43608</v>
      </c>
      <c r="AC13" s="41">
        <f t="shared" si="4"/>
        <v>43609</v>
      </c>
      <c r="AD13" s="41">
        <f t="shared" si="4"/>
        <v>43610</v>
      </c>
      <c r="AE13" s="41">
        <f t="shared" si="4"/>
        <v>43611</v>
      </c>
      <c r="AF13" s="41">
        <f t="shared" si="4"/>
        <v>43612</v>
      </c>
      <c r="AG13" s="41">
        <f t="shared" si="4"/>
        <v>43613</v>
      </c>
      <c r="AH13" s="41">
        <f t="shared" si="4"/>
        <v>43614</v>
      </c>
      <c r="AI13" s="41">
        <f t="shared" si="4"/>
        <v>43615</v>
      </c>
      <c r="AJ13" s="41">
        <f t="shared" si="4"/>
        <v>43616</v>
      </c>
      <c r="AK13" s="41">
        <f t="shared" si="4"/>
        <v>43617</v>
      </c>
      <c r="AL13" s="41">
        <f t="shared" si="4"/>
        <v>43618</v>
      </c>
      <c r="AM13" s="41">
        <f t="shared" si="4"/>
        <v>43619</v>
      </c>
      <c r="AO13" s="1"/>
      <c r="AR13" s="13"/>
    </row>
    <row r="14" spans="1:44" s="11" customFormat="1" ht="15" customHeight="1" x14ac:dyDescent="0.25">
      <c r="B14" s="42"/>
      <c r="C14" s="43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O14" s="1"/>
      <c r="AR14" s="13"/>
    </row>
    <row r="15" spans="1:44" s="11" customFormat="1" ht="21" customHeight="1" x14ac:dyDescent="0.2">
      <c r="A15" s="32">
        <f>DATE($AQ$10,$AQ$12+5,1)</f>
        <v>43617</v>
      </c>
      <c r="B15" s="40" t="str">
        <f>IF($AQ$12=1,INDEX($AP$33:$AP$44,MONTH(A15)),LEFT(INDEX($AP$33:$AP$44,MONTH(A15)),3)&amp;IF($AQ$12&lt;&gt;1," "&amp;YEAR(A15),""))</f>
        <v>JUNE</v>
      </c>
      <c r="C15" s="41">
        <f>$A15-(WEEKDAY($A15,1)-($AQ$16-1))-IF((WEEKDAY($A15,1)-($AQ$16-1))&lt;=0,7,0)+1</f>
        <v>43611</v>
      </c>
      <c r="D15" s="41">
        <f>C15+1</f>
        <v>43612</v>
      </c>
      <c r="E15" s="41">
        <f t="shared" ref="E15:AM15" si="5">D15+1</f>
        <v>43613</v>
      </c>
      <c r="F15" s="41">
        <f t="shared" si="5"/>
        <v>43614</v>
      </c>
      <c r="G15" s="41">
        <f t="shared" si="5"/>
        <v>43615</v>
      </c>
      <c r="H15" s="41">
        <f t="shared" si="5"/>
        <v>43616</v>
      </c>
      <c r="I15" s="41">
        <f t="shared" si="5"/>
        <v>43617</v>
      </c>
      <c r="J15" s="41">
        <f t="shared" si="5"/>
        <v>43618</v>
      </c>
      <c r="K15" s="41">
        <f t="shared" si="5"/>
        <v>43619</v>
      </c>
      <c r="L15" s="41">
        <f t="shared" si="5"/>
        <v>43620</v>
      </c>
      <c r="M15" s="41">
        <f t="shared" si="5"/>
        <v>43621</v>
      </c>
      <c r="N15" s="41">
        <f t="shared" si="5"/>
        <v>43622</v>
      </c>
      <c r="O15" s="41">
        <f t="shared" si="5"/>
        <v>43623</v>
      </c>
      <c r="P15" s="41">
        <f t="shared" si="5"/>
        <v>43624</v>
      </c>
      <c r="Q15" s="41">
        <f t="shared" si="5"/>
        <v>43625</v>
      </c>
      <c r="R15" s="41">
        <f t="shared" si="5"/>
        <v>43626</v>
      </c>
      <c r="S15" s="41">
        <f t="shared" si="5"/>
        <v>43627</v>
      </c>
      <c r="T15" s="41">
        <f t="shared" si="5"/>
        <v>43628</v>
      </c>
      <c r="U15" s="41">
        <f t="shared" si="5"/>
        <v>43629</v>
      </c>
      <c r="V15" s="41">
        <f t="shared" si="5"/>
        <v>43630</v>
      </c>
      <c r="W15" s="41">
        <f t="shared" si="5"/>
        <v>43631</v>
      </c>
      <c r="X15" s="41">
        <f t="shared" si="5"/>
        <v>43632</v>
      </c>
      <c r="Y15" s="41">
        <f t="shared" si="5"/>
        <v>43633</v>
      </c>
      <c r="Z15" s="41">
        <f t="shared" si="5"/>
        <v>43634</v>
      </c>
      <c r="AA15" s="41">
        <f t="shared" si="5"/>
        <v>43635</v>
      </c>
      <c r="AB15" s="41">
        <f t="shared" si="5"/>
        <v>43636</v>
      </c>
      <c r="AC15" s="41">
        <f t="shared" si="5"/>
        <v>43637</v>
      </c>
      <c r="AD15" s="41">
        <f t="shared" si="5"/>
        <v>43638</v>
      </c>
      <c r="AE15" s="41">
        <f t="shared" si="5"/>
        <v>43639</v>
      </c>
      <c r="AF15" s="41">
        <f t="shared" si="5"/>
        <v>43640</v>
      </c>
      <c r="AG15" s="41">
        <f t="shared" si="5"/>
        <v>43641</v>
      </c>
      <c r="AH15" s="41">
        <f t="shared" si="5"/>
        <v>43642</v>
      </c>
      <c r="AI15" s="41">
        <f t="shared" si="5"/>
        <v>43643</v>
      </c>
      <c r="AJ15" s="41">
        <f t="shared" si="5"/>
        <v>43644</v>
      </c>
      <c r="AK15" s="41">
        <f t="shared" si="5"/>
        <v>43645</v>
      </c>
      <c r="AL15" s="41">
        <f t="shared" si="5"/>
        <v>43646</v>
      </c>
      <c r="AM15" s="41">
        <f t="shared" si="5"/>
        <v>43647</v>
      </c>
      <c r="AO15" s="15" t="s">
        <v>9</v>
      </c>
      <c r="AP15" s="14"/>
      <c r="AQ15" s="14"/>
      <c r="AR15" s="13"/>
    </row>
    <row r="16" spans="1:44" s="11" customFormat="1" ht="15" customHeight="1" x14ac:dyDescent="0.25">
      <c r="B16" s="42"/>
      <c r="C16" s="43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P16" s="16" t="s">
        <v>10</v>
      </c>
      <c r="AQ16" s="19">
        <v>1</v>
      </c>
      <c r="AR16" s="14"/>
    </row>
    <row r="17" spans="1:46" s="11" customFormat="1" ht="21" customHeight="1" x14ac:dyDescent="0.2">
      <c r="A17" s="32">
        <f>DATE($AQ$10,$AQ$12+6,1)</f>
        <v>43647</v>
      </c>
      <c r="B17" s="40" t="str">
        <f>IF($AQ$12=1,INDEX($AP$33:$AP$44,MONTH(A17)),LEFT(INDEX($AP$33:$AP$44,MONTH(A17)),3)&amp;IF($AQ$12&lt;&gt;1," "&amp;YEAR(A17),""))</f>
        <v>JULY</v>
      </c>
      <c r="C17" s="41">
        <f>$A17-(WEEKDAY($A17,1)-($AQ$16-1))-IF((WEEKDAY($A17,1)-($AQ$16-1))&lt;=0,7,0)+1</f>
        <v>43646</v>
      </c>
      <c r="D17" s="41">
        <f>C17+1</f>
        <v>43647</v>
      </c>
      <c r="E17" s="41">
        <f t="shared" ref="E17:AM17" si="6">D17+1</f>
        <v>43648</v>
      </c>
      <c r="F17" s="41">
        <f t="shared" si="6"/>
        <v>43649</v>
      </c>
      <c r="G17" s="41">
        <f t="shared" si="6"/>
        <v>43650</v>
      </c>
      <c r="H17" s="41">
        <f t="shared" si="6"/>
        <v>43651</v>
      </c>
      <c r="I17" s="41">
        <f t="shared" si="6"/>
        <v>43652</v>
      </c>
      <c r="J17" s="41">
        <f t="shared" si="6"/>
        <v>43653</v>
      </c>
      <c r="K17" s="41">
        <f t="shared" si="6"/>
        <v>43654</v>
      </c>
      <c r="L17" s="41">
        <f t="shared" si="6"/>
        <v>43655</v>
      </c>
      <c r="M17" s="41">
        <f t="shared" si="6"/>
        <v>43656</v>
      </c>
      <c r="N17" s="41">
        <f t="shared" si="6"/>
        <v>43657</v>
      </c>
      <c r="O17" s="41">
        <f t="shared" si="6"/>
        <v>43658</v>
      </c>
      <c r="P17" s="41">
        <f t="shared" si="6"/>
        <v>43659</v>
      </c>
      <c r="Q17" s="41">
        <f t="shared" si="6"/>
        <v>43660</v>
      </c>
      <c r="R17" s="41">
        <f t="shared" si="6"/>
        <v>43661</v>
      </c>
      <c r="S17" s="41">
        <f t="shared" si="6"/>
        <v>43662</v>
      </c>
      <c r="T17" s="41">
        <f t="shared" si="6"/>
        <v>43663</v>
      </c>
      <c r="U17" s="41">
        <f t="shared" si="6"/>
        <v>43664</v>
      </c>
      <c r="V17" s="41">
        <f t="shared" si="6"/>
        <v>43665</v>
      </c>
      <c r="W17" s="41">
        <f t="shared" si="6"/>
        <v>43666</v>
      </c>
      <c r="X17" s="41">
        <f t="shared" si="6"/>
        <v>43667</v>
      </c>
      <c r="Y17" s="41">
        <f t="shared" si="6"/>
        <v>43668</v>
      </c>
      <c r="Z17" s="41">
        <f t="shared" si="6"/>
        <v>43669</v>
      </c>
      <c r="AA17" s="41">
        <f t="shared" si="6"/>
        <v>43670</v>
      </c>
      <c r="AB17" s="41">
        <f t="shared" si="6"/>
        <v>43671</v>
      </c>
      <c r="AC17" s="41">
        <f t="shared" si="6"/>
        <v>43672</v>
      </c>
      <c r="AD17" s="41">
        <f t="shared" si="6"/>
        <v>43673</v>
      </c>
      <c r="AE17" s="41">
        <f t="shared" si="6"/>
        <v>43674</v>
      </c>
      <c r="AF17" s="41">
        <f t="shared" si="6"/>
        <v>43675</v>
      </c>
      <c r="AG17" s="41">
        <f t="shared" si="6"/>
        <v>43676</v>
      </c>
      <c r="AH17" s="41">
        <f t="shared" si="6"/>
        <v>43677</v>
      </c>
      <c r="AI17" s="41">
        <f t="shared" si="6"/>
        <v>43678</v>
      </c>
      <c r="AJ17" s="41">
        <f t="shared" si="6"/>
        <v>43679</v>
      </c>
      <c r="AK17" s="41">
        <f t="shared" si="6"/>
        <v>43680</v>
      </c>
      <c r="AL17" s="41">
        <f t="shared" si="6"/>
        <v>43681</v>
      </c>
      <c r="AM17" s="41">
        <f t="shared" si="6"/>
        <v>43682</v>
      </c>
      <c r="AR17" s="13"/>
    </row>
    <row r="18" spans="1:46" s="11" customFormat="1" ht="15" customHeight="1" x14ac:dyDescent="0.25">
      <c r="B18" s="42"/>
      <c r="C18" s="43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R18" s="13"/>
    </row>
    <row r="19" spans="1:46" s="11" customFormat="1" ht="21" customHeight="1" x14ac:dyDescent="0.2">
      <c r="A19" s="32">
        <f>DATE($AQ$10,$AQ$12+7,1)</f>
        <v>43678</v>
      </c>
      <c r="B19" s="40" t="str">
        <f>IF($AQ$12=1,INDEX($AP$33:$AP$44,MONTH(A19)),LEFT(INDEX($AP$33:$AP$44,MONTH(A19)),3)&amp;IF($AQ$12&lt;&gt;1," "&amp;YEAR(A19),""))</f>
        <v>AUGUST</v>
      </c>
      <c r="C19" s="41">
        <f>$A19-(WEEKDAY($A19,1)-($AQ$16-1))-IF((WEEKDAY($A19,1)-($AQ$16-1))&lt;=0,7,0)+1</f>
        <v>43674</v>
      </c>
      <c r="D19" s="41">
        <f>C19+1</f>
        <v>43675</v>
      </c>
      <c r="E19" s="41">
        <f t="shared" ref="E19:AM19" si="7">D19+1</f>
        <v>43676</v>
      </c>
      <c r="F19" s="41">
        <f t="shared" si="7"/>
        <v>43677</v>
      </c>
      <c r="G19" s="41">
        <f t="shared" si="7"/>
        <v>43678</v>
      </c>
      <c r="H19" s="41">
        <f t="shared" si="7"/>
        <v>43679</v>
      </c>
      <c r="I19" s="41">
        <f t="shared" si="7"/>
        <v>43680</v>
      </c>
      <c r="J19" s="41">
        <f t="shared" si="7"/>
        <v>43681</v>
      </c>
      <c r="K19" s="41">
        <f t="shared" si="7"/>
        <v>43682</v>
      </c>
      <c r="L19" s="41">
        <f t="shared" si="7"/>
        <v>43683</v>
      </c>
      <c r="M19" s="41">
        <f t="shared" si="7"/>
        <v>43684</v>
      </c>
      <c r="N19" s="41">
        <f t="shared" si="7"/>
        <v>43685</v>
      </c>
      <c r="O19" s="41">
        <f t="shared" si="7"/>
        <v>43686</v>
      </c>
      <c r="P19" s="41">
        <f t="shared" si="7"/>
        <v>43687</v>
      </c>
      <c r="Q19" s="41">
        <f t="shared" si="7"/>
        <v>43688</v>
      </c>
      <c r="R19" s="41">
        <f t="shared" si="7"/>
        <v>43689</v>
      </c>
      <c r="S19" s="41">
        <f t="shared" si="7"/>
        <v>43690</v>
      </c>
      <c r="T19" s="41">
        <f t="shared" si="7"/>
        <v>43691</v>
      </c>
      <c r="U19" s="41">
        <f t="shared" si="7"/>
        <v>43692</v>
      </c>
      <c r="V19" s="41">
        <f t="shared" si="7"/>
        <v>43693</v>
      </c>
      <c r="W19" s="41">
        <f t="shared" si="7"/>
        <v>43694</v>
      </c>
      <c r="X19" s="41">
        <f t="shared" si="7"/>
        <v>43695</v>
      </c>
      <c r="Y19" s="41">
        <f t="shared" si="7"/>
        <v>43696</v>
      </c>
      <c r="Z19" s="41">
        <f t="shared" si="7"/>
        <v>43697</v>
      </c>
      <c r="AA19" s="41">
        <f t="shared" si="7"/>
        <v>43698</v>
      </c>
      <c r="AB19" s="41">
        <f t="shared" si="7"/>
        <v>43699</v>
      </c>
      <c r="AC19" s="41">
        <f t="shared" si="7"/>
        <v>43700</v>
      </c>
      <c r="AD19" s="41">
        <f t="shared" si="7"/>
        <v>43701</v>
      </c>
      <c r="AE19" s="41">
        <f t="shared" si="7"/>
        <v>43702</v>
      </c>
      <c r="AF19" s="41">
        <f t="shared" si="7"/>
        <v>43703</v>
      </c>
      <c r="AG19" s="41">
        <f t="shared" si="7"/>
        <v>43704</v>
      </c>
      <c r="AH19" s="41">
        <f t="shared" si="7"/>
        <v>43705</v>
      </c>
      <c r="AI19" s="41">
        <f t="shared" si="7"/>
        <v>43706</v>
      </c>
      <c r="AJ19" s="41">
        <f t="shared" si="7"/>
        <v>43707</v>
      </c>
      <c r="AK19" s="41">
        <f t="shared" si="7"/>
        <v>43708</v>
      </c>
      <c r="AL19" s="41">
        <f t="shared" si="7"/>
        <v>43709</v>
      </c>
      <c r="AM19" s="41">
        <f t="shared" si="7"/>
        <v>43710</v>
      </c>
      <c r="AO19" s="15" t="s">
        <v>42</v>
      </c>
      <c r="AP19" s="14"/>
      <c r="AQ19" s="14"/>
      <c r="AR19" s="13"/>
    </row>
    <row r="20" spans="1:46" s="11" customFormat="1" ht="15" customHeight="1" x14ac:dyDescent="0.25">
      <c r="B20" s="42"/>
      <c r="C20" s="43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O20" s="1"/>
      <c r="AP20" s="16" t="s">
        <v>41</v>
      </c>
      <c r="AQ20" s="27" t="s">
        <v>16</v>
      </c>
      <c r="AR20" s="13"/>
    </row>
    <row r="21" spans="1:46" s="11" customFormat="1" ht="21" customHeight="1" x14ac:dyDescent="0.2">
      <c r="A21" s="32">
        <f>DATE($AQ$10,$AQ$12+8,1)</f>
        <v>43709</v>
      </c>
      <c r="B21" s="40" t="str">
        <f>IF($AQ$12=1,INDEX($AP$33:$AP$44,MONTH(A21)),LEFT(INDEX($AP$33:$AP$44,MONTH(A21)),3)&amp;IF($AQ$12&lt;&gt;1," "&amp;YEAR(A21),""))</f>
        <v>SEPTEMBER</v>
      </c>
      <c r="C21" s="41">
        <f>$A21-(WEEKDAY($A21,1)-($AQ$16-1))-IF((WEEKDAY($A21,1)-($AQ$16-1))&lt;=0,7,0)+1</f>
        <v>43709</v>
      </c>
      <c r="D21" s="41">
        <f>C21+1</f>
        <v>43710</v>
      </c>
      <c r="E21" s="41">
        <f t="shared" ref="E21:AM21" si="8">D21+1</f>
        <v>43711</v>
      </c>
      <c r="F21" s="41">
        <f t="shared" si="8"/>
        <v>43712</v>
      </c>
      <c r="G21" s="41">
        <f t="shared" si="8"/>
        <v>43713</v>
      </c>
      <c r="H21" s="41">
        <f t="shared" si="8"/>
        <v>43714</v>
      </c>
      <c r="I21" s="41">
        <f t="shared" si="8"/>
        <v>43715</v>
      </c>
      <c r="J21" s="41">
        <f t="shared" si="8"/>
        <v>43716</v>
      </c>
      <c r="K21" s="41">
        <f t="shared" si="8"/>
        <v>43717</v>
      </c>
      <c r="L21" s="41">
        <f t="shared" si="8"/>
        <v>43718</v>
      </c>
      <c r="M21" s="41">
        <f t="shared" si="8"/>
        <v>43719</v>
      </c>
      <c r="N21" s="41">
        <f t="shared" si="8"/>
        <v>43720</v>
      </c>
      <c r="O21" s="41">
        <f t="shared" si="8"/>
        <v>43721</v>
      </c>
      <c r="P21" s="41">
        <f t="shared" si="8"/>
        <v>43722</v>
      </c>
      <c r="Q21" s="41">
        <f t="shared" si="8"/>
        <v>43723</v>
      </c>
      <c r="R21" s="41">
        <f t="shared" si="8"/>
        <v>43724</v>
      </c>
      <c r="S21" s="41">
        <f t="shared" si="8"/>
        <v>43725</v>
      </c>
      <c r="T21" s="41">
        <f t="shared" si="8"/>
        <v>43726</v>
      </c>
      <c r="U21" s="41">
        <f t="shared" si="8"/>
        <v>43727</v>
      </c>
      <c r="V21" s="41">
        <f t="shared" si="8"/>
        <v>43728</v>
      </c>
      <c r="W21" s="41">
        <f t="shared" si="8"/>
        <v>43729</v>
      </c>
      <c r="X21" s="41">
        <f t="shared" si="8"/>
        <v>43730</v>
      </c>
      <c r="Y21" s="41">
        <f t="shared" si="8"/>
        <v>43731</v>
      </c>
      <c r="Z21" s="41">
        <f t="shared" si="8"/>
        <v>43732</v>
      </c>
      <c r="AA21" s="41">
        <f t="shared" si="8"/>
        <v>43733</v>
      </c>
      <c r="AB21" s="41">
        <f t="shared" si="8"/>
        <v>43734</v>
      </c>
      <c r="AC21" s="41">
        <f t="shared" si="8"/>
        <v>43735</v>
      </c>
      <c r="AD21" s="41">
        <f t="shared" si="8"/>
        <v>43736</v>
      </c>
      <c r="AE21" s="41">
        <f t="shared" si="8"/>
        <v>43737</v>
      </c>
      <c r="AF21" s="41">
        <f t="shared" si="8"/>
        <v>43738</v>
      </c>
      <c r="AG21" s="41">
        <f t="shared" si="8"/>
        <v>43739</v>
      </c>
      <c r="AH21" s="41">
        <f t="shared" si="8"/>
        <v>43740</v>
      </c>
      <c r="AI21" s="41">
        <f t="shared" si="8"/>
        <v>43741</v>
      </c>
      <c r="AJ21" s="41">
        <f t="shared" si="8"/>
        <v>43742</v>
      </c>
      <c r="AK21" s="41">
        <f t="shared" si="8"/>
        <v>43743</v>
      </c>
      <c r="AL21" s="41">
        <f t="shared" si="8"/>
        <v>43744</v>
      </c>
      <c r="AM21" s="41">
        <f t="shared" si="8"/>
        <v>43745</v>
      </c>
      <c r="AR21" s="13"/>
    </row>
    <row r="22" spans="1:46" s="11" customFormat="1" ht="15" customHeight="1" x14ac:dyDescent="0.25">
      <c r="B22" s="42"/>
      <c r="C22" s="43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O22" s="15" t="s">
        <v>39</v>
      </c>
      <c r="AR22" s="13"/>
    </row>
    <row r="23" spans="1:46" s="11" customFormat="1" ht="21" customHeight="1" x14ac:dyDescent="0.2">
      <c r="A23" s="32">
        <f>DATE($AQ$10,$AQ$12+9,1)</f>
        <v>43739</v>
      </c>
      <c r="B23" s="40" t="str">
        <f>IF($AQ$12=1,INDEX($AP$33:$AP$44,MONTH(A23)),LEFT(INDEX($AP$33:$AP$44,MONTH(A23)),3)&amp;IF($AQ$12&lt;&gt;1," "&amp;YEAR(A23),""))</f>
        <v>OCTOBER</v>
      </c>
      <c r="C23" s="41">
        <f>$A23-(WEEKDAY($A23,1)-($AQ$16-1))-IF((WEEKDAY($A23,1)-($AQ$16-1))&lt;=0,7,0)+1</f>
        <v>43737</v>
      </c>
      <c r="D23" s="41">
        <f>C23+1</f>
        <v>43738</v>
      </c>
      <c r="E23" s="41">
        <f t="shared" ref="E23:AM23" si="9">D23+1</f>
        <v>43739</v>
      </c>
      <c r="F23" s="41">
        <f t="shared" si="9"/>
        <v>43740</v>
      </c>
      <c r="G23" s="41">
        <f t="shared" si="9"/>
        <v>43741</v>
      </c>
      <c r="H23" s="41">
        <f t="shared" si="9"/>
        <v>43742</v>
      </c>
      <c r="I23" s="41">
        <f t="shared" si="9"/>
        <v>43743</v>
      </c>
      <c r="J23" s="41">
        <f t="shared" si="9"/>
        <v>43744</v>
      </c>
      <c r="K23" s="41">
        <f t="shared" si="9"/>
        <v>43745</v>
      </c>
      <c r="L23" s="41">
        <f t="shared" si="9"/>
        <v>43746</v>
      </c>
      <c r="M23" s="41">
        <f t="shared" si="9"/>
        <v>43747</v>
      </c>
      <c r="N23" s="41">
        <f t="shared" si="9"/>
        <v>43748</v>
      </c>
      <c r="O23" s="41">
        <f t="shared" si="9"/>
        <v>43749</v>
      </c>
      <c r="P23" s="41">
        <f t="shared" si="9"/>
        <v>43750</v>
      </c>
      <c r="Q23" s="41">
        <f t="shared" si="9"/>
        <v>43751</v>
      </c>
      <c r="R23" s="41">
        <f t="shared" si="9"/>
        <v>43752</v>
      </c>
      <c r="S23" s="41">
        <f t="shared" si="9"/>
        <v>43753</v>
      </c>
      <c r="T23" s="41">
        <f t="shared" si="9"/>
        <v>43754</v>
      </c>
      <c r="U23" s="41">
        <f t="shared" si="9"/>
        <v>43755</v>
      </c>
      <c r="V23" s="41">
        <f t="shared" si="9"/>
        <v>43756</v>
      </c>
      <c r="W23" s="41">
        <f t="shared" si="9"/>
        <v>43757</v>
      </c>
      <c r="X23" s="41">
        <f t="shared" si="9"/>
        <v>43758</v>
      </c>
      <c r="Y23" s="41">
        <f t="shared" si="9"/>
        <v>43759</v>
      </c>
      <c r="Z23" s="41">
        <f t="shared" si="9"/>
        <v>43760</v>
      </c>
      <c r="AA23" s="41">
        <f t="shared" si="9"/>
        <v>43761</v>
      </c>
      <c r="AB23" s="41">
        <f t="shared" si="9"/>
        <v>43762</v>
      </c>
      <c r="AC23" s="41">
        <f t="shared" si="9"/>
        <v>43763</v>
      </c>
      <c r="AD23" s="41">
        <f t="shared" si="9"/>
        <v>43764</v>
      </c>
      <c r="AE23" s="41">
        <f t="shared" si="9"/>
        <v>43765</v>
      </c>
      <c r="AF23" s="41">
        <f t="shared" si="9"/>
        <v>43766</v>
      </c>
      <c r="AG23" s="41">
        <f t="shared" si="9"/>
        <v>43767</v>
      </c>
      <c r="AH23" s="41">
        <f t="shared" si="9"/>
        <v>43768</v>
      </c>
      <c r="AI23" s="41">
        <f t="shared" si="9"/>
        <v>43769</v>
      </c>
      <c r="AJ23" s="41">
        <f t="shared" si="9"/>
        <v>43770</v>
      </c>
      <c r="AK23" s="41">
        <f t="shared" si="9"/>
        <v>43771</v>
      </c>
      <c r="AL23" s="41">
        <f t="shared" si="9"/>
        <v>43772</v>
      </c>
      <c r="AM23" s="41">
        <f t="shared" si="9"/>
        <v>43773</v>
      </c>
      <c r="AO23" s="13"/>
      <c r="AP23" s="17" t="s">
        <v>38</v>
      </c>
      <c r="AQ23" s="1"/>
    </row>
    <row r="24" spans="1:46" s="11" customFormat="1" ht="15" customHeight="1" x14ac:dyDescent="0.25">
      <c r="B24" s="42"/>
      <c r="C24" s="43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</row>
    <row r="25" spans="1:46" s="11" customFormat="1" ht="21" customHeight="1" x14ac:dyDescent="0.2">
      <c r="A25" s="32">
        <f>DATE($AQ$10,$AQ$12+10,1)</f>
        <v>43770</v>
      </c>
      <c r="B25" s="40" t="str">
        <f>IF($AQ$12=1,INDEX($AP$33:$AP$44,MONTH(A25)),LEFT(INDEX($AP$33:$AP$44,MONTH(A25)),3)&amp;IF($AQ$12&lt;&gt;1," "&amp;YEAR(A25),""))</f>
        <v>NOVEMBER</v>
      </c>
      <c r="C25" s="41">
        <f>$A25-(WEEKDAY($A25,1)-($AQ$16-1))-IF((WEEKDAY($A25,1)-($AQ$16-1))&lt;=0,7,0)+1</f>
        <v>43765</v>
      </c>
      <c r="D25" s="41">
        <f>C25+1</f>
        <v>43766</v>
      </c>
      <c r="E25" s="41">
        <f t="shared" ref="E25:AM25" si="10">D25+1</f>
        <v>43767</v>
      </c>
      <c r="F25" s="41">
        <f t="shared" si="10"/>
        <v>43768</v>
      </c>
      <c r="G25" s="41">
        <f t="shared" si="10"/>
        <v>43769</v>
      </c>
      <c r="H25" s="41">
        <f t="shared" si="10"/>
        <v>43770</v>
      </c>
      <c r="I25" s="41">
        <f t="shared" si="10"/>
        <v>43771</v>
      </c>
      <c r="J25" s="41">
        <f t="shared" si="10"/>
        <v>43772</v>
      </c>
      <c r="K25" s="41">
        <f t="shared" si="10"/>
        <v>43773</v>
      </c>
      <c r="L25" s="41">
        <f t="shared" si="10"/>
        <v>43774</v>
      </c>
      <c r="M25" s="41">
        <f t="shared" si="10"/>
        <v>43775</v>
      </c>
      <c r="N25" s="41">
        <f t="shared" si="10"/>
        <v>43776</v>
      </c>
      <c r="O25" s="41">
        <f t="shared" si="10"/>
        <v>43777</v>
      </c>
      <c r="P25" s="41">
        <f t="shared" si="10"/>
        <v>43778</v>
      </c>
      <c r="Q25" s="41">
        <f t="shared" si="10"/>
        <v>43779</v>
      </c>
      <c r="R25" s="41">
        <f t="shared" si="10"/>
        <v>43780</v>
      </c>
      <c r="S25" s="41">
        <f t="shared" si="10"/>
        <v>43781</v>
      </c>
      <c r="T25" s="41">
        <f t="shared" si="10"/>
        <v>43782</v>
      </c>
      <c r="U25" s="41">
        <f t="shared" si="10"/>
        <v>43783</v>
      </c>
      <c r="V25" s="41">
        <f t="shared" si="10"/>
        <v>43784</v>
      </c>
      <c r="W25" s="41">
        <f t="shared" si="10"/>
        <v>43785</v>
      </c>
      <c r="X25" s="41">
        <f t="shared" si="10"/>
        <v>43786</v>
      </c>
      <c r="Y25" s="41">
        <f t="shared" si="10"/>
        <v>43787</v>
      </c>
      <c r="Z25" s="41">
        <f t="shared" si="10"/>
        <v>43788</v>
      </c>
      <c r="AA25" s="41">
        <f t="shared" si="10"/>
        <v>43789</v>
      </c>
      <c r="AB25" s="41">
        <f t="shared" si="10"/>
        <v>43790</v>
      </c>
      <c r="AC25" s="41">
        <f t="shared" si="10"/>
        <v>43791</v>
      </c>
      <c r="AD25" s="41">
        <f t="shared" si="10"/>
        <v>43792</v>
      </c>
      <c r="AE25" s="41">
        <f t="shared" si="10"/>
        <v>43793</v>
      </c>
      <c r="AF25" s="41">
        <f t="shared" si="10"/>
        <v>43794</v>
      </c>
      <c r="AG25" s="41">
        <f t="shared" si="10"/>
        <v>43795</v>
      </c>
      <c r="AH25" s="41">
        <f t="shared" si="10"/>
        <v>43796</v>
      </c>
      <c r="AI25" s="41">
        <f t="shared" si="10"/>
        <v>43797</v>
      </c>
      <c r="AJ25" s="41">
        <f t="shared" si="10"/>
        <v>43798</v>
      </c>
      <c r="AK25" s="41">
        <f t="shared" si="10"/>
        <v>43799</v>
      </c>
      <c r="AL25" s="41">
        <f t="shared" si="10"/>
        <v>43800</v>
      </c>
      <c r="AM25" s="41">
        <f t="shared" si="10"/>
        <v>43801</v>
      </c>
      <c r="AO25" s="15" t="s">
        <v>40</v>
      </c>
      <c r="AP25" s="1"/>
      <c r="AS25" s="13"/>
      <c r="AT25" s="13"/>
    </row>
    <row r="26" spans="1:46" s="11" customFormat="1" ht="15" customHeight="1" x14ac:dyDescent="0.25">
      <c r="B26" s="42"/>
      <c r="C26" s="43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R26" s="13"/>
      <c r="AS26" s="13"/>
      <c r="AT26" s="13"/>
    </row>
    <row r="27" spans="1:46" s="11" customFormat="1" ht="21" customHeight="1" x14ac:dyDescent="0.2">
      <c r="A27" s="32">
        <f>DATE($AQ$10,$AQ$12+11,1)</f>
        <v>43800</v>
      </c>
      <c r="B27" s="40" t="str">
        <f>IF($AQ$12=1,INDEX($AP$33:$AP$44,MONTH(A27)),LEFT(INDEX($AP$33:$AP$44,MONTH(A27)),3)&amp;IF($AQ$12&lt;&gt;1," "&amp;YEAR(A27),""))</f>
        <v>DECEMBER</v>
      </c>
      <c r="C27" s="41">
        <f>$A27-(WEEKDAY($A27,1)-($AQ$16-1))-IF((WEEKDAY($A27,1)-($AQ$16-1))&lt;=0,7,0)+1</f>
        <v>43800</v>
      </c>
      <c r="D27" s="41">
        <f>C27+1</f>
        <v>43801</v>
      </c>
      <c r="E27" s="41">
        <f t="shared" ref="E27:AM27" si="11">D27+1</f>
        <v>43802</v>
      </c>
      <c r="F27" s="41">
        <f t="shared" si="11"/>
        <v>43803</v>
      </c>
      <c r="G27" s="41">
        <f t="shared" si="11"/>
        <v>43804</v>
      </c>
      <c r="H27" s="41">
        <f t="shared" si="11"/>
        <v>43805</v>
      </c>
      <c r="I27" s="41">
        <f t="shared" si="11"/>
        <v>43806</v>
      </c>
      <c r="J27" s="41">
        <f t="shared" si="11"/>
        <v>43807</v>
      </c>
      <c r="K27" s="41">
        <f t="shared" si="11"/>
        <v>43808</v>
      </c>
      <c r="L27" s="41">
        <f t="shared" si="11"/>
        <v>43809</v>
      </c>
      <c r="M27" s="41">
        <f t="shared" si="11"/>
        <v>43810</v>
      </c>
      <c r="N27" s="41">
        <f t="shared" si="11"/>
        <v>43811</v>
      </c>
      <c r="O27" s="41">
        <f t="shared" si="11"/>
        <v>43812</v>
      </c>
      <c r="P27" s="41">
        <f t="shared" si="11"/>
        <v>43813</v>
      </c>
      <c r="Q27" s="41">
        <f t="shared" si="11"/>
        <v>43814</v>
      </c>
      <c r="R27" s="41">
        <f t="shared" si="11"/>
        <v>43815</v>
      </c>
      <c r="S27" s="41">
        <f t="shared" si="11"/>
        <v>43816</v>
      </c>
      <c r="T27" s="41">
        <f t="shared" si="11"/>
        <v>43817</v>
      </c>
      <c r="U27" s="41">
        <f t="shared" si="11"/>
        <v>43818</v>
      </c>
      <c r="V27" s="41">
        <f t="shared" si="11"/>
        <v>43819</v>
      </c>
      <c r="W27" s="41">
        <f t="shared" si="11"/>
        <v>43820</v>
      </c>
      <c r="X27" s="41">
        <f t="shared" si="11"/>
        <v>43821</v>
      </c>
      <c r="Y27" s="41">
        <f t="shared" si="11"/>
        <v>43822</v>
      </c>
      <c r="Z27" s="41">
        <f t="shared" si="11"/>
        <v>43823</v>
      </c>
      <c r="AA27" s="41">
        <f t="shared" si="11"/>
        <v>43824</v>
      </c>
      <c r="AB27" s="41">
        <f t="shared" si="11"/>
        <v>43825</v>
      </c>
      <c r="AC27" s="41">
        <f t="shared" si="11"/>
        <v>43826</v>
      </c>
      <c r="AD27" s="41">
        <f t="shared" si="11"/>
        <v>43827</v>
      </c>
      <c r="AE27" s="41">
        <f t="shared" si="11"/>
        <v>43828</v>
      </c>
      <c r="AF27" s="41">
        <f t="shared" si="11"/>
        <v>43829</v>
      </c>
      <c r="AG27" s="41">
        <f t="shared" si="11"/>
        <v>43830</v>
      </c>
      <c r="AH27" s="41">
        <f t="shared" si="11"/>
        <v>43831</v>
      </c>
      <c r="AI27" s="41">
        <f t="shared" si="11"/>
        <v>43832</v>
      </c>
      <c r="AJ27" s="41">
        <f t="shared" si="11"/>
        <v>43833</v>
      </c>
      <c r="AK27" s="41">
        <f t="shared" si="11"/>
        <v>43834</v>
      </c>
      <c r="AL27" s="41">
        <f t="shared" si="11"/>
        <v>43835</v>
      </c>
      <c r="AM27" s="41">
        <f t="shared" si="11"/>
        <v>43836</v>
      </c>
      <c r="AP27" s="1"/>
      <c r="AQ27" s="1"/>
      <c r="AR27" s="13"/>
      <c r="AS27" s="14"/>
      <c r="AT27" s="14"/>
    </row>
    <row r="28" spans="1:46" s="11" customFormat="1" x14ac:dyDescent="0.2">
      <c r="A28" s="21"/>
      <c r="B28" s="21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O28" s="1"/>
      <c r="AQ28" s="1"/>
      <c r="AR28" s="13"/>
      <c r="AS28" s="13"/>
      <c r="AT28" s="13"/>
    </row>
    <row r="29" spans="1:46" s="11" customFormat="1" x14ac:dyDescent="0.2">
      <c r="A29" s="21"/>
      <c r="B29" s="21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R29" s="13"/>
      <c r="AS29" s="13"/>
      <c r="AT29" s="13"/>
    </row>
    <row r="30" spans="1:46" s="11" customFormat="1" x14ac:dyDescent="0.2">
      <c r="A30" s="21"/>
      <c r="B30" s="21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R30" s="13"/>
    </row>
    <row r="31" spans="1:46" s="11" customFormat="1" x14ac:dyDescent="0.2">
      <c r="A31" s="21"/>
      <c r="B31" s="21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Q31" s="13"/>
    </row>
    <row r="32" spans="1:46" s="11" customFormat="1" x14ac:dyDescent="0.2">
      <c r="A32" s="21"/>
      <c r="B32" s="21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P32" s="25" t="s">
        <v>28</v>
      </c>
      <c r="AQ32" s="25" t="s">
        <v>43</v>
      </c>
    </row>
    <row r="33" spans="1:44" s="11" customFormat="1" x14ac:dyDescent="0.2">
      <c r="A33" s="21"/>
      <c r="B33" s="21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P33" s="26" t="s">
        <v>15</v>
      </c>
      <c r="AQ33" s="26" t="s">
        <v>44</v>
      </c>
    </row>
    <row r="34" spans="1:44" s="11" customFormat="1" x14ac:dyDescent="0.2">
      <c r="A34" s="21"/>
      <c r="B34" s="21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P34" s="26" t="s">
        <v>17</v>
      </c>
      <c r="AQ34" s="26" t="s">
        <v>44</v>
      </c>
    </row>
    <row r="35" spans="1:44" s="11" customFormat="1" ht="15.6" customHeight="1" x14ac:dyDescent="0.2">
      <c r="A35" s="21"/>
      <c r="B35" s="21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P35" s="26" t="s">
        <v>18</v>
      </c>
      <c r="AQ35" s="26" t="s">
        <v>45</v>
      </c>
    </row>
    <row r="36" spans="1:44" s="11" customFormat="1" ht="15.6" customHeight="1" x14ac:dyDescent="0.2">
      <c r="A36" s="21"/>
      <c r="B36" s="21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P36" s="26" t="s">
        <v>19</v>
      </c>
      <c r="AQ36" s="26" t="s">
        <v>45</v>
      </c>
    </row>
    <row r="37" spans="1:44" s="11" customFormat="1" ht="15.6" customHeight="1" x14ac:dyDescent="0.2">
      <c r="A37" s="21"/>
      <c r="B37" s="21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O37" s="13"/>
      <c r="AP37" s="26" t="s">
        <v>20</v>
      </c>
      <c r="AQ37" s="26" t="s">
        <v>45</v>
      </c>
    </row>
    <row r="38" spans="1:44" s="11" customFormat="1" ht="15.6" customHeight="1" x14ac:dyDescent="0.2">
      <c r="A38" s="21"/>
      <c r="B38" s="21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P38" s="26" t="s">
        <v>21</v>
      </c>
      <c r="AQ38" s="26" t="s">
        <v>46</v>
      </c>
    </row>
    <row r="39" spans="1:44" s="11" customFormat="1" ht="15.6" customHeight="1" x14ac:dyDescent="0.2">
      <c r="A39" s="21"/>
      <c r="B39" s="21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P39" s="26" t="s">
        <v>22</v>
      </c>
      <c r="AQ39" s="26" t="s">
        <v>46</v>
      </c>
    </row>
    <row r="40" spans="1:44" s="11" customFormat="1" ht="15.6" customHeight="1" x14ac:dyDescent="0.2">
      <c r="A40" s="21"/>
      <c r="B40" s="21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P40" s="26" t="s">
        <v>23</v>
      </c>
      <c r="AQ40" s="26" t="s">
        <v>46</v>
      </c>
    </row>
    <row r="41" spans="1:44" s="11" customFormat="1" ht="15.6" customHeight="1" x14ac:dyDescent="0.2">
      <c r="A41" s="21"/>
      <c r="B41" s="21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P41" s="26" t="s">
        <v>24</v>
      </c>
      <c r="AQ41" s="26" t="s">
        <v>47</v>
      </c>
      <c r="AR41" s="21"/>
    </row>
    <row r="42" spans="1:44" s="11" customFormat="1" ht="15.6" customHeight="1" x14ac:dyDescent="0.2">
      <c r="A42" s="21"/>
      <c r="B42" s="21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P42" s="26" t="s">
        <v>25</v>
      </c>
      <c r="AQ42" s="26" t="s">
        <v>47</v>
      </c>
      <c r="AR42" s="21"/>
    </row>
    <row r="43" spans="1:44" s="11" customFormat="1" ht="15.6" customHeight="1" x14ac:dyDescent="0.2">
      <c r="A43" s="21"/>
      <c r="B43" s="21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P43" s="26" t="s">
        <v>26</v>
      </c>
      <c r="AQ43" s="26" t="s">
        <v>47</v>
      </c>
      <c r="AR43" s="21"/>
    </row>
    <row r="44" spans="1:44" s="11" customFormat="1" ht="15.6" customHeight="1" x14ac:dyDescent="0.2">
      <c r="A44" s="21"/>
      <c r="B44" s="21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P44" s="26" t="s">
        <v>27</v>
      </c>
      <c r="AQ44" s="26" t="s">
        <v>44</v>
      </c>
      <c r="AR44" s="21"/>
    </row>
    <row r="45" spans="1:44" s="11" customFormat="1" ht="15.6" customHeight="1" x14ac:dyDescent="0.2">
      <c r="A45" s="20"/>
      <c r="B45" s="20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1"/>
    </row>
    <row r="46" spans="1:44" s="11" customFormat="1" ht="15.6" customHeight="1" x14ac:dyDescent="0.2">
      <c r="A46" s="20"/>
      <c r="B46" s="20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1"/>
      <c r="AP46" s="25" t="s">
        <v>29</v>
      </c>
    </row>
    <row r="47" spans="1:44" s="11" customFormat="1" ht="15.6" customHeight="1" x14ac:dyDescent="0.2">
      <c r="A47" s="20"/>
      <c r="B47" s="20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9"/>
      <c r="S47" s="29"/>
      <c r="T47" s="29"/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1"/>
      <c r="AP47" s="26" t="s">
        <v>11</v>
      </c>
    </row>
    <row r="48" spans="1:44" s="11" customFormat="1" ht="15.6" customHeight="1" x14ac:dyDescent="0.2">
      <c r="A48" s="20"/>
      <c r="B48" s="20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1"/>
      <c r="AP48" s="26" t="s">
        <v>32</v>
      </c>
    </row>
    <row r="49" spans="1:42" s="11" customFormat="1" ht="15.6" customHeight="1" x14ac:dyDescent="0.2">
      <c r="A49" s="20"/>
      <c r="B49" s="20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1"/>
      <c r="AP49" s="26" t="s">
        <v>12</v>
      </c>
    </row>
    <row r="50" spans="1:42" s="11" customFormat="1" ht="15.6" customHeight="1" x14ac:dyDescent="0.2">
      <c r="A50" s="20"/>
      <c r="B50" s="20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1"/>
      <c r="AP50" s="26" t="s">
        <v>30</v>
      </c>
    </row>
    <row r="51" spans="1:42" s="11" customFormat="1" ht="15.6" customHeight="1" x14ac:dyDescent="0.2">
      <c r="A51" s="20"/>
      <c r="B51" s="20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1"/>
      <c r="AP51" s="26" t="s">
        <v>13</v>
      </c>
    </row>
    <row r="52" spans="1:42" s="11" customFormat="1" ht="15.6" customHeight="1" x14ac:dyDescent="0.2">
      <c r="A52" s="20"/>
      <c r="B52" s="20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1"/>
      <c r="AP52" s="26" t="s">
        <v>31</v>
      </c>
    </row>
    <row r="53" spans="1:42" s="11" customFormat="1" ht="15.6" customHeight="1" x14ac:dyDescent="0.2">
      <c r="A53" s="20"/>
      <c r="B53" s="20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1"/>
      <c r="AP53" s="26" t="s">
        <v>14</v>
      </c>
    </row>
    <row r="54" spans="1:42" s="11" customFormat="1" ht="15.6" customHeight="1" x14ac:dyDescent="0.2">
      <c r="A54" s="20"/>
      <c r="B54" s="20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1"/>
      <c r="AP54" s="21"/>
    </row>
    <row r="55" spans="1:42" s="11" customFormat="1" ht="15.6" customHeight="1" x14ac:dyDescent="0.2">
      <c r="A55" s="20"/>
      <c r="B55" s="20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1"/>
    </row>
  </sheetData>
  <mergeCells count="10">
    <mergeCell ref="C1:E1"/>
    <mergeCell ref="F1:H1"/>
    <mergeCell ref="I1:K1"/>
    <mergeCell ref="L1:N1"/>
    <mergeCell ref="O1:Q1"/>
    <mergeCell ref="AD1:AM1"/>
    <mergeCell ref="R1:T1"/>
    <mergeCell ref="U1:W1"/>
    <mergeCell ref="X1:Z1"/>
    <mergeCell ref="AA1:AC1"/>
  </mergeCells>
  <conditionalFormatting sqref="D4:AM27">
    <cfRule type="expression" dxfId="11" priority="9">
      <formula>WEEKDAY(D4,1)=$AQ$16</formula>
    </cfRule>
  </conditionalFormatting>
  <conditionalFormatting sqref="C3:AM3">
    <cfRule type="expression" dxfId="10" priority="10">
      <formula>NETWORKDAYS.INTL(C5,C5,$AQ$20)=0</formula>
    </cfRule>
  </conditionalFormatting>
  <conditionalFormatting sqref="C15:AM15 C17:AM17 C13:AM13 C11:AM11 C9:AM9 C7:AM7 C5:AM5 C19:AM19 C21:AM21 C23:AM23 C25:AM25 C27:AM27">
    <cfRule type="expression" dxfId="9" priority="216">
      <formula>MONTH(C5)&lt;&gt;MONTH($A5)</formula>
    </cfRule>
    <cfRule type="expression" dxfId="8" priority="217">
      <formula>NETWORKDAYS.INTL(C5,C5,$AQ$20)&lt;&gt;1</formula>
    </cfRule>
    <cfRule type="expression" dxfId="7" priority="218">
      <formula>INDEX($AQ$33:$AQ$44,MONTH($A5))="Fall"</formula>
    </cfRule>
    <cfRule type="expression" dxfId="6" priority="219">
      <formula>INDEX($AQ$33:$AQ$44,MONTH($A5))="Summer"</formula>
    </cfRule>
    <cfRule type="expression" dxfId="5" priority="220">
      <formula>INDEX($AQ$33:$AQ$44,MONTH($A5))="Spring"</formula>
    </cfRule>
    <cfRule type="expression" dxfId="4" priority="221">
      <formula>INDEX($AQ$33:$AQ$44,MONTH($A5))="Winter"</formula>
    </cfRule>
  </conditionalFormatting>
  <conditionalFormatting sqref="B5 B7 B9 B11 B13 B15 B17 B19 B21 B23 B25 B27">
    <cfRule type="expression" dxfId="3" priority="288">
      <formula>INDEX($AQ$33:$AQ$44,MONTH(A5))="Fall"</formula>
    </cfRule>
    <cfRule type="expression" dxfId="2" priority="289">
      <formula>INDEX($AQ$33:$AQ$44,MONTH(A5))="Summer"</formula>
    </cfRule>
    <cfRule type="expression" dxfId="1" priority="290">
      <formula>INDEX($AQ$33:$AQ$44,MONTH(A5))="Spring"</formula>
    </cfRule>
    <cfRule type="expression" dxfId="0" priority="291">
      <formula>INDEX($AQ$33:$AQ$44,MONTH(A5))="Winter"</formula>
    </cfRule>
  </conditionalFormatting>
  <dataValidations count="2">
    <dataValidation type="textLength" operator="equal" allowBlank="1" showInputMessage="1" showErrorMessage="1" errorTitle="Weekend String" error="The weekend string needs to be 7 characters long, consisting of 0s and 1s (zeros and ones)." promptTitle="Weekend String" prompt="Enter a string of 7 characters for Monday through Sunday where 1 (one) is a weekend and 0 (zero) is a work day." sqref="AQ20" xr:uid="{EE9C4312-1328-401B-AC5B-9DA015A6C24D}">
      <formula1>7</formula1>
    </dataValidation>
    <dataValidation type="list" allowBlank="1" sqref="AQ33:AQ44" xr:uid="{42EC154A-DD98-4AF7-AADC-81F145A32777}">
      <formula1>"Winter,Spring,Summer,Fall"</formula1>
    </dataValidation>
  </dataValidations>
  <hyperlinks>
    <hyperlink ref="AO3" r:id="rId1" display="Horizontal Yearly Calendars" xr:uid="{AD64ED59-BDA7-4B28-8330-8899873799AE}"/>
    <hyperlink ref="AO5" r:id="rId2" xr:uid="{5FAFAB18-D07C-4BCB-8A05-182936EEE95D}"/>
  </hyperlinks>
  <printOptions horizontalCentered="1"/>
  <pageMargins left="0.35" right="0.35" top="0.5" bottom="0.5" header="0.25" footer="0.25"/>
  <pageSetup orientation="landscape" r:id="rId3"/>
  <headerFooter>
    <oddFooter>&amp;L&amp;8&amp;K01+047https://www.vertex42.com/calendars/horizontal-yearly-calendars.html&amp;R&amp;8&amp;K01+047© 2018 by Vertex42.com. Free to print.</oddFooter>
  </headerFooter>
  <ignoredErrors>
    <ignoredError sqref="AQ20" numberStoredAsText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9"/>
  <sheetViews>
    <sheetView showGridLines="0" workbookViewId="0"/>
  </sheetViews>
  <sheetFormatPr defaultColWidth="8.85546875" defaultRowHeight="12.75" x14ac:dyDescent="0.2"/>
  <cols>
    <col min="1" max="1" width="2.85546875" style="3" customWidth="1"/>
    <col min="2" max="2" width="73.85546875" style="3" customWidth="1"/>
    <col min="3" max="16384" width="8.85546875" style="3"/>
  </cols>
  <sheetData>
    <row r="1" spans="1:3" ht="35.25" customHeight="1" x14ac:dyDescent="0.2">
      <c r="A1" s="4"/>
      <c r="B1" s="5" t="s">
        <v>34</v>
      </c>
      <c r="C1" s="4"/>
    </row>
    <row r="2" spans="1:3" ht="15" x14ac:dyDescent="0.2">
      <c r="A2" s="4"/>
      <c r="B2" s="6"/>
      <c r="C2" s="4"/>
    </row>
    <row r="3" spans="1:3" ht="14.25" x14ac:dyDescent="0.2">
      <c r="A3" s="4"/>
      <c r="B3" s="7" t="s">
        <v>2</v>
      </c>
      <c r="C3" s="4"/>
    </row>
    <row r="4" spans="1:3" x14ac:dyDescent="0.2">
      <c r="A4" s="4"/>
      <c r="B4" s="38" t="s">
        <v>48</v>
      </c>
      <c r="C4" s="4"/>
    </row>
    <row r="5" spans="1:3" ht="15" x14ac:dyDescent="0.2">
      <c r="A5" s="4"/>
      <c r="B5" s="8"/>
      <c r="C5" s="4"/>
    </row>
    <row r="6" spans="1:3" ht="15.75" x14ac:dyDescent="0.25">
      <c r="A6" s="4"/>
      <c r="B6" s="9" t="s">
        <v>35</v>
      </c>
      <c r="C6" s="4"/>
    </row>
    <row r="7" spans="1:3" ht="15" x14ac:dyDescent="0.2">
      <c r="A7" s="4"/>
      <c r="B7" s="8"/>
      <c r="C7" s="4"/>
    </row>
    <row r="8" spans="1:3" ht="30" x14ac:dyDescent="0.2">
      <c r="A8" s="4"/>
      <c r="B8" s="8" t="s">
        <v>3</v>
      </c>
      <c r="C8" s="4"/>
    </row>
    <row r="9" spans="1:3" ht="15" x14ac:dyDescent="0.2">
      <c r="A9" s="4"/>
      <c r="B9" s="8"/>
      <c r="C9" s="4"/>
    </row>
    <row r="10" spans="1:3" ht="30" x14ac:dyDescent="0.2">
      <c r="A10" s="4"/>
      <c r="B10" s="8" t="s">
        <v>4</v>
      </c>
      <c r="C10" s="4"/>
    </row>
    <row r="11" spans="1:3" ht="15" x14ac:dyDescent="0.2">
      <c r="A11" s="4"/>
      <c r="B11" s="8"/>
      <c r="C11" s="4"/>
    </row>
    <row r="12" spans="1:3" ht="30" x14ac:dyDescent="0.2">
      <c r="A12" s="4"/>
      <c r="B12" s="8" t="s">
        <v>5</v>
      </c>
      <c r="C12" s="4"/>
    </row>
    <row r="13" spans="1:3" ht="15" x14ac:dyDescent="0.2">
      <c r="A13" s="4"/>
      <c r="B13" s="8"/>
      <c r="C13" s="4"/>
    </row>
    <row r="14" spans="1:3" ht="15.75" x14ac:dyDescent="0.25">
      <c r="A14" s="4"/>
      <c r="B14" s="9" t="s">
        <v>36</v>
      </c>
      <c r="C14" s="4"/>
    </row>
    <row r="15" spans="1:3" ht="15" x14ac:dyDescent="0.2">
      <c r="A15" s="4"/>
      <c r="B15" s="22" t="s">
        <v>33</v>
      </c>
      <c r="C15" s="4"/>
    </row>
    <row r="16" spans="1:3" ht="15" x14ac:dyDescent="0.2">
      <c r="A16" s="4"/>
      <c r="B16" s="10"/>
      <c r="C16" s="4"/>
    </row>
    <row r="17" spans="1:3" ht="15" x14ac:dyDescent="0.2">
      <c r="A17" s="4"/>
      <c r="B17" s="23" t="s">
        <v>6</v>
      </c>
      <c r="C17" s="4"/>
    </row>
    <row r="18" spans="1:3" x14ac:dyDescent="0.2">
      <c r="A18" s="4"/>
      <c r="B18" s="4"/>
      <c r="C18" s="4"/>
    </row>
    <row r="19" spans="1:3" x14ac:dyDescent="0.2">
      <c r="A19" s="4"/>
      <c r="B19" s="4"/>
      <c r="C19" s="4"/>
    </row>
    <row r="20" spans="1:3" x14ac:dyDescent="0.2">
      <c r="A20" s="4"/>
      <c r="B20" s="4"/>
      <c r="C20" s="4"/>
    </row>
    <row r="21" spans="1:3" x14ac:dyDescent="0.2">
      <c r="A21" s="4"/>
      <c r="B21" s="4"/>
      <c r="C21" s="4"/>
    </row>
    <row r="22" spans="1:3" x14ac:dyDescent="0.2">
      <c r="A22" s="4"/>
      <c r="B22" s="4"/>
      <c r="C22" s="4"/>
    </row>
    <row r="23" spans="1:3" x14ac:dyDescent="0.2">
      <c r="A23" s="4"/>
      <c r="B23" s="4"/>
      <c r="C23" s="4"/>
    </row>
    <row r="24" spans="1:3" x14ac:dyDescent="0.2">
      <c r="A24" s="4"/>
      <c r="B24" s="4"/>
      <c r="C24" s="4"/>
    </row>
    <row r="25" spans="1:3" x14ac:dyDescent="0.2">
      <c r="A25" s="4"/>
      <c r="B25" s="4"/>
      <c r="C25" s="4"/>
    </row>
    <row r="26" spans="1:3" x14ac:dyDescent="0.2">
      <c r="A26" s="4"/>
      <c r="B26" s="4"/>
      <c r="C26" s="4"/>
    </row>
    <row r="27" spans="1:3" x14ac:dyDescent="0.2">
      <c r="A27" s="4"/>
      <c r="B27" s="4"/>
      <c r="C27" s="4"/>
    </row>
    <row r="28" spans="1:3" x14ac:dyDescent="0.2">
      <c r="A28" s="4"/>
      <c r="B28" s="4"/>
      <c r="C28" s="4"/>
    </row>
    <row r="29" spans="1:3" x14ac:dyDescent="0.2">
      <c r="A29" s="4"/>
      <c r="B29" s="4"/>
      <c r="C29" s="4"/>
    </row>
  </sheetData>
  <hyperlinks>
    <hyperlink ref="B4" r:id="rId1" xr:uid="{00000000-0004-0000-0100-000000000000}"/>
    <hyperlink ref="B15" r:id="rId2" xr:uid="{00000000-0004-0000-0100-000001000000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Calendar</vt:lpstr>
      <vt:lpstr>©</vt:lpstr>
      <vt:lpstr>Calendar!calendar_days</vt:lpstr>
      <vt:lpstr>Calendar!Print_Area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Horizontal Yearly Calendar</dc:title>
  <dc:creator>Vertex42.com</dc:creator>
  <dc:description>(c) 2018 Vertex42 LLC. All rights reserved.</dc:description>
  <cp:lastModifiedBy>Vertex42.com Templates</cp:lastModifiedBy>
  <cp:lastPrinted>2018-11-13T17:03:21Z</cp:lastPrinted>
  <dcterms:created xsi:type="dcterms:W3CDTF">2008-12-11T21:42:43Z</dcterms:created>
  <dcterms:modified xsi:type="dcterms:W3CDTF">2019-03-04T18:13:17Z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2018 Vertex42 LLC</vt:lpwstr>
  </property>
  <property fmtid="{D5CDD505-2E9C-101B-9397-08002B2CF9AE}" pid="3" name="Version">
    <vt:lpwstr>1.0.1</vt:lpwstr>
  </property>
  <property fmtid="{D5CDD505-2E9C-101B-9397-08002B2CF9AE}" pid="4" name="Source">
    <vt:lpwstr>https://www.vertex42.com/calendars/horizontal-yearly-calendars.html</vt:lpwstr>
  </property>
</Properties>
</file>