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bookViews>
    <workbookView xWindow="0" yWindow="0" windowWidth="18825" windowHeight="12690"/>
  </bookViews>
  <sheets>
    <sheet name="Basic" sheetId="13" r:id="rId1"/>
    <sheet name="MACRS_Rate" sheetId="14" r:id="rId2"/>
    <sheet name="MACRS" sheetId="16" r:id="rId3"/>
    <sheet name="©" sheetId="19" r:id="rId4"/>
  </sheets>
  <definedNames>
    <definedName name="conv" localSheetId="2">MACRS!$D$13</definedName>
    <definedName name="conv">MACRS_Rate!$D$14</definedName>
    <definedName name="last" localSheetId="2">MACRS!$D$15</definedName>
    <definedName name="last">MACRS_Rate!$D$16</definedName>
    <definedName name="m" localSheetId="2">IF(MACRS!conv="Mid-Month",MACRS!$D$14,NA())</definedName>
    <definedName name="m">IF(conv="Mid-Month",MACRS_Rate!$D$15,NA())</definedName>
    <definedName name="method" localSheetId="2">MACRS!$D$12</definedName>
    <definedName name="method" localSheetId="1">MACRS_Rate!$D$13</definedName>
    <definedName name="method">Basic!$D$13</definedName>
    <definedName name="n" localSheetId="0">Basic!$D$12</definedName>
    <definedName name="n" localSheetId="2">MACRS!$D$11</definedName>
    <definedName name="n" localSheetId="1">MACRS_Rate!$D$12</definedName>
    <definedName name="P" localSheetId="0">Basic!$D$10</definedName>
    <definedName name="P" localSheetId="2">MACRS!$D$10</definedName>
    <definedName name="P" localSheetId="1">MACRS_Rate!$D$11</definedName>
    <definedName name="_xlnm.Print_Area" localSheetId="0">Basic!printAreaBasic</definedName>
    <definedName name="_xlnm.Print_Area" localSheetId="2">MACRS!printAreaMACRS</definedName>
    <definedName name="_xlnm.Print_Area" localSheetId="1">MACRS_Rate!printAreaMACRSrate</definedName>
    <definedName name="_xlnm.Print_Titles" localSheetId="2">MACRS!$18:$19</definedName>
    <definedName name="_xlnm.Print_Titles" localSheetId="1">MACRS_Rate!$18:$19</definedName>
    <definedName name="printAreaBasic" localSheetId="0">OFFSET(Basic!$A$1,0,0,ROW(Basic!$A$16)+Basic!$D$12,7)</definedName>
    <definedName name="printAreaMACRS" localSheetId="2">OFFSET(MACRS!$A$1,0,0,ROW(MACRS!$A$18)+1+MACRS!$D$15,8)</definedName>
    <definedName name="printAreaMACRSrate" localSheetId="1">OFFSET(MACRS_Rate!$A$1,0,0,ROW(MACRS_Rate!$B$18)+1+MACRS_Rate!$D$16,7)</definedName>
    <definedName name="Q" localSheetId="2">IF(MACRS!conv="Mid-Quarter",MACRS!$D$14,NA())</definedName>
    <definedName name="Q">IF(conv="Mid-Quarter",MACRS_Rate!$D$15,NA())</definedName>
    <definedName name="Sn" localSheetId="0">Basic!$D$11</definedName>
    <definedName name="valuevx">42.314159</definedName>
    <definedName name="vertex42_copyright" hidden="1">"© 2009-2017 Vertex42 LLC"</definedName>
    <definedName name="vertex42_id" hidden="1">"depreciation-calculator.xlsx"</definedName>
    <definedName name="vertex42_title" hidden="1">"Depreciation Calculator"</definedName>
  </definedNames>
  <calcPr calcId="162913"/>
</workbook>
</file>

<file path=xl/calcChain.xml><?xml version="1.0" encoding="utf-8"?>
<calcChain xmlns="http://schemas.openxmlformats.org/spreadsheetml/2006/main">
  <c r="B6" i="19" l="1"/>
  <c r="J2" i="16"/>
  <c r="I2" i="14"/>
  <c r="I2" i="13"/>
  <c r="D16" i="14" l="1"/>
  <c r="B21" i="14" s="1"/>
  <c r="C20" i="14"/>
  <c r="D20" i="14" s="1"/>
  <c r="B18" i="13"/>
  <c r="C18" i="13" s="1"/>
  <c r="D18" i="13" s="1"/>
  <c r="E18" i="13" s="1"/>
  <c r="B19" i="13"/>
  <c r="C19" i="13" s="1"/>
  <c r="C17" i="13"/>
  <c r="D15" i="16"/>
  <c r="D20" i="16" s="1"/>
  <c r="F20" i="16" s="1"/>
  <c r="G20" i="16" s="1"/>
  <c r="H20" i="16" s="1"/>
  <c r="A21" i="16"/>
  <c r="D16" i="16"/>
  <c r="C20" i="16"/>
  <c r="E20" i="16"/>
  <c r="C14" i="16"/>
  <c r="F20" i="14"/>
  <c r="E20" i="14"/>
  <c r="C15" i="14"/>
  <c r="D17" i="13"/>
  <c r="E17" i="13" s="1"/>
  <c r="E21" i="16" l="1"/>
  <c r="A22" i="16"/>
  <c r="C21" i="16"/>
  <c r="D21" i="16" s="1"/>
  <c r="F21" i="16" s="1"/>
  <c r="G21" i="16" s="1"/>
  <c r="H21" i="16" s="1"/>
  <c r="D19" i="13"/>
  <c r="E19" i="13" s="1"/>
  <c r="F21" i="14"/>
  <c r="B22" i="14"/>
  <c r="C21" i="14"/>
  <c r="D21" i="14" s="1"/>
  <c r="E21" i="14" s="1"/>
  <c r="B20" i="13"/>
  <c r="B21" i="13" l="1"/>
  <c r="C20" i="13"/>
  <c r="D20" i="13" s="1"/>
  <c r="E20" i="13" s="1"/>
  <c r="A23" i="16"/>
  <c r="C22" i="16"/>
  <c r="E22" i="16"/>
  <c r="D22" i="16"/>
  <c r="F22" i="16" s="1"/>
  <c r="G22" i="16" s="1"/>
  <c r="H22" i="16" s="1"/>
  <c r="F22" i="14"/>
  <c r="B23" i="14"/>
  <c r="C22" i="14"/>
  <c r="D22" i="14" s="1"/>
  <c r="E22" i="14" s="1"/>
  <c r="C23" i="14" l="1"/>
  <c r="D23" i="14"/>
  <c r="E23" i="14" s="1"/>
  <c r="B24" i="14"/>
  <c r="F23" i="14"/>
  <c r="A24" i="16"/>
  <c r="C23" i="16"/>
  <c r="D23" i="16"/>
  <c r="F23" i="16" s="1"/>
  <c r="G23" i="16" s="1"/>
  <c r="H23" i="16" s="1"/>
  <c r="E23" i="16"/>
  <c r="C21" i="13"/>
  <c r="B22" i="13"/>
  <c r="D21" i="13"/>
  <c r="E21" i="13" s="1"/>
  <c r="A25" i="16" l="1"/>
  <c r="C24" i="16"/>
  <c r="D24" i="16"/>
  <c r="F24" i="16" s="1"/>
  <c r="G24" i="16" s="1"/>
  <c r="H24" i="16" s="1"/>
  <c r="E24" i="16"/>
  <c r="C22" i="13"/>
  <c r="B23" i="13"/>
  <c r="D22" i="13"/>
  <c r="E22" i="13"/>
  <c r="F24" i="14"/>
  <c r="B25" i="14"/>
  <c r="C24" i="14"/>
  <c r="D24" i="14" s="1"/>
  <c r="E24" i="14" s="1"/>
  <c r="C25" i="14" l="1"/>
  <c r="D25" i="14" s="1"/>
  <c r="E25" i="14" s="1"/>
  <c r="F25" i="14"/>
  <c r="B26" i="14"/>
  <c r="A26" i="16"/>
  <c r="C25" i="16"/>
  <c r="D25" i="16"/>
  <c r="F25" i="16" s="1"/>
  <c r="G25" i="16" s="1"/>
  <c r="H25" i="16" s="1"/>
  <c r="E25" i="16"/>
  <c r="C23" i="13"/>
  <c r="B24" i="13"/>
  <c r="D23" i="13"/>
  <c r="E23" i="13"/>
  <c r="B25" i="13" l="1"/>
  <c r="E24" i="13"/>
  <c r="C24" i="13"/>
  <c r="D24" i="13"/>
  <c r="C26" i="16"/>
  <c r="D26" i="16" s="1"/>
  <c r="F26" i="16" s="1"/>
  <c r="G26" i="16" s="1"/>
  <c r="H26" i="16" s="1"/>
  <c r="E26" i="16"/>
  <c r="A27" i="16"/>
  <c r="C26" i="14"/>
  <c r="F26" i="14"/>
  <c r="D26" i="14"/>
  <c r="B27" i="14"/>
  <c r="E26" i="14"/>
  <c r="E27" i="14" l="1"/>
  <c r="B28" i="14"/>
  <c r="D27" i="14"/>
  <c r="C27" i="14"/>
  <c r="F27" i="14"/>
  <c r="C25" i="13"/>
  <c r="B26" i="13"/>
  <c r="E25" i="13"/>
  <c r="D25" i="13"/>
  <c r="C27" i="16"/>
  <c r="D27" i="16"/>
  <c r="E27" i="16"/>
  <c r="F27" i="16"/>
  <c r="G27" i="16" s="1"/>
  <c r="H27" i="16" s="1"/>
  <c r="A28" i="16"/>
  <c r="D28" i="16" l="1"/>
  <c r="E28" i="16"/>
  <c r="F28" i="16"/>
  <c r="G28" i="16"/>
  <c r="H28" i="16"/>
  <c r="A29" i="16"/>
  <c r="C28" i="16"/>
  <c r="C26" i="13"/>
  <c r="B27" i="13"/>
  <c r="E26" i="13"/>
  <c r="D26" i="13"/>
  <c r="F28" i="14"/>
  <c r="B29" i="14"/>
  <c r="C28" i="14"/>
  <c r="D28" i="14" s="1"/>
  <c r="E28" i="14" s="1"/>
  <c r="F29" i="14" l="1"/>
  <c r="B30" i="14"/>
  <c r="C29" i="14"/>
  <c r="D29" i="14"/>
  <c r="E29" i="14" s="1"/>
  <c r="E29" i="16"/>
  <c r="F29" i="16"/>
  <c r="G29" i="16"/>
  <c r="H29" i="16"/>
  <c r="A30" i="16"/>
  <c r="D29" i="16"/>
  <c r="C29" i="16"/>
  <c r="C27" i="13"/>
  <c r="B28" i="13"/>
  <c r="E27" i="13"/>
  <c r="D27" i="13"/>
  <c r="B29" i="13" l="1"/>
  <c r="C28" i="13"/>
  <c r="E28" i="13"/>
  <c r="D28" i="13"/>
  <c r="F30" i="14"/>
  <c r="B31" i="14"/>
  <c r="C30" i="14"/>
  <c r="D30" i="14"/>
  <c r="E30" i="14" s="1"/>
  <c r="F30" i="16"/>
  <c r="G30" i="16"/>
  <c r="H30" i="16"/>
  <c r="A31" i="16"/>
  <c r="C30" i="16"/>
  <c r="E30" i="16"/>
  <c r="D30" i="16"/>
  <c r="B32" i="14" l="1"/>
  <c r="F31" i="14"/>
  <c r="C31" i="14"/>
  <c r="D31" i="14"/>
  <c r="E31" i="14" s="1"/>
  <c r="E31" i="16"/>
  <c r="G31" i="16"/>
  <c r="H31" i="16" s="1"/>
  <c r="A32" i="16"/>
  <c r="F31" i="16"/>
  <c r="D31" i="16"/>
  <c r="C31" i="16"/>
  <c r="C29" i="13"/>
  <c r="B30" i="13"/>
  <c r="D29" i="13"/>
  <c r="E29" i="13"/>
  <c r="C32" i="16" l="1"/>
  <c r="D32" i="16" s="1"/>
  <c r="F32" i="16" s="1"/>
  <c r="E32" i="16"/>
  <c r="A33" i="16"/>
  <c r="G32" i="16"/>
  <c r="H32" i="16" s="1"/>
  <c r="C33" i="16" s="1"/>
  <c r="D33" i="16" s="1"/>
  <c r="F33" i="16" s="1"/>
  <c r="F32" i="14"/>
  <c r="B33" i="14"/>
  <c r="C32" i="14"/>
  <c r="D32" i="14"/>
  <c r="E32" i="14" s="1"/>
  <c r="C30" i="13"/>
  <c r="B31" i="13"/>
  <c r="D30" i="13"/>
  <c r="E30" i="13"/>
  <c r="C33" i="14" l="1"/>
  <c r="F33" i="14"/>
  <c r="B34" i="14"/>
  <c r="D33" i="14"/>
  <c r="E33" i="14" s="1"/>
  <c r="E33" i="16"/>
  <c r="A34" i="16"/>
  <c r="G33" i="16"/>
  <c r="H33" i="16" s="1"/>
  <c r="C31" i="13"/>
  <c r="B32" i="13"/>
  <c r="E31" i="13"/>
  <c r="D31" i="13"/>
  <c r="B33" i="13" l="1"/>
  <c r="E32" i="13"/>
  <c r="C32" i="13"/>
  <c r="D32" i="13"/>
  <c r="C34" i="14"/>
  <c r="F34" i="14"/>
  <c r="B35" i="14"/>
  <c r="D34" i="14"/>
  <c r="E34" i="14" s="1"/>
  <c r="A35" i="16"/>
  <c r="F34" i="16"/>
  <c r="G34" i="16"/>
  <c r="D34" i="16"/>
  <c r="H34" i="16"/>
  <c r="C34" i="16"/>
  <c r="E34" i="16"/>
  <c r="B36" i="14" l="1"/>
  <c r="C35" i="14"/>
  <c r="F35" i="14"/>
  <c r="D35" i="14"/>
  <c r="E35" i="14" s="1"/>
  <c r="C33" i="13"/>
  <c r="B34" i="13"/>
  <c r="D33" i="13"/>
  <c r="E33" i="13"/>
  <c r="C35" i="16"/>
  <c r="H35" i="16"/>
  <c r="A36" i="16"/>
  <c r="E35" i="16"/>
  <c r="G35" i="16"/>
  <c r="D35" i="16"/>
  <c r="F35" i="16"/>
  <c r="F36" i="14" l="1"/>
  <c r="B37" i="14"/>
  <c r="C36" i="14"/>
  <c r="D36" i="14"/>
  <c r="E36" i="14" s="1"/>
  <c r="C34" i="13"/>
  <c r="B35" i="13"/>
  <c r="E34" i="13"/>
  <c r="D34" i="13"/>
  <c r="C36" i="16"/>
  <c r="H36" i="16"/>
  <c r="A37" i="16"/>
  <c r="E36" i="16"/>
  <c r="F36" i="16"/>
  <c r="D36" i="16"/>
  <c r="G36" i="16"/>
  <c r="C35" i="13" l="1"/>
  <c r="B36" i="13"/>
  <c r="E35" i="13"/>
  <c r="D35" i="13"/>
  <c r="G37" i="16"/>
  <c r="C37" i="16"/>
  <c r="H37" i="16"/>
  <c r="D37" i="16"/>
  <c r="F37" i="16"/>
  <c r="A38" i="16"/>
  <c r="E37" i="16"/>
  <c r="F37" i="14"/>
  <c r="B38" i="14"/>
  <c r="C37" i="14"/>
  <c r="D37" i="14"/>
  <c r="E37" i="14" s="1"/>
  <c r="F38" i="14" l="1"/>
  <c r="B39" i="14"/>
  <c r="C38" i="14"/>
  <c r="D38" i="14"/>
  <c r="E38" i="14" s="1"/>
  <c r="A39" i="16"/>
  <c r="D38" i="16"/>
  <c r="F38" i="16"/>
  <c r="G38" i="16"/>
  <c r="H38" i="16"/>
  <c r="E38" i="16"/>
  <c r="C38" i="16"/>
  <c r="B37" i="13"/>
  <c r="E36" i="13"/>
  <c r="C36" i="13"/>
  <c r="D36" i="13"/>
  <c r="E39" i="16" l="1"/>
  <c r="H39" i="16"/>
  <c r="D39" i="16"/>
  <c r="A40" i="16"/>
  <c r="C39" i="16"/>
  <c r="G39" i="16"/>
  <c r="F39" i="16"/>
  <c r="C37" i="13"/>
  <c r="B38" i="13"/>
  <c r="D37" i="13"/>
  <c r="E37" i="13"/>
  <c r="B40" i="14"/>
  <c r="C39" i="14"/>
  <c r="F39" i="14"/>
  <c r="D39" i="14"/>
  <c r="E39" i="14" s="1"/>
  <c r="C38" i="13" l="1"/>
  <c r="B39" i="13"/>
  <c r="D38" i="13"/>
  <c r="E38" i="13"/>
  <c r="E40" i="16"/>
  <c r="D40" i="16"/>
  <c r="H40" i="16"/>
  <c r="A41" i="16"/>
  <c r="C40" i="16"/>
  <c r="F40" i="16"/>
  <c r="G40" i="16"/>
  <c r="F40" i="14"/>
  <c r="B41" i="14"/>
  <c r="C40" i="14"/>
  <c r="D40" i="14"/>
  <c r="E40" i="14" s="1"/>
  <c r="G41" i="16" l="1"/>
  <c r="E41" i="16"/>
  <c r="H41" i="16"/>
  <c r="F41" i="16"/>
  <c r="D41" i="16"/>
  <c r="C41" i="16"/>
  <c r="A42" i="16"/>
  <c r="F41" i="14"/>
  <c r="B42" i="14"/>
  <c r="C41" i="14"/>
  <c r="D41" i="14"/>
  <c r="E41" i="14" s="1"/>
  <c r="C39" i="13"/>
  <c r="B40" i="13"/>
  <c r="D39" i="13"/>
  <c r="E39" i="13"/>
  <c r="C42" i="14" l="1"/>
  <c r="F42" i="14"/>
  <c r="B43" i="14"/>
  <c r="D42" i="14"/>
  <c r="E42" i="14" s="1"/>
  <c r="A43" i="16"/>
  <c r="F42" i="16"/>
  <c r="G42" i="16"/>
  <c r="D42" i="16"/>
  <c r="H42" i="16"/>
  <c r="C42" i="16"/>
  <c r="E42" i="16"/>
  <c r="B41" i="13"/>
  <c r="D40" i="13"/>
  <c r="E40" i="13"/>
  <c r="C40" i="13"/>
  <c r="C43" i="16" l="1"/>
  <c r="H43" i="16"/>
  <c r="A44" i="16"/>
  <c r="E43" i="16"/>
  <c r="G43" i="16"/>
  <c r="D43" i="16"/>
  <c r="F43" i="16"/>
  <c r="C41" i="13"/>
  <c r="B42" i="13"/>
  <c r="D41" i="13"/>
  <c r="E41" i="13"/>
  <c r="B44" i="14"/>
  <c r="C43" i="14"/>
  <c r="F43" i="14"/>
  <c r="D43" i="14"/>
  <c r="E43" i="14" s="1"/>
  <c r="C42" i="13" l="1"/>
  <c r="B43" i="13"/>
  <c r="E42" i="13"/>
  <c r="D42" i="13"/>
  <c r="C44" i="16"/>
  <c r="H44" i="16"/>
  <c r="A45" i="16"/>
  <c r="E44" i="16"/>
  <c r="F44" i="16"/>
  <c r="G44" i="16"/>
  <c r="D44" i="16"/>
  <c r="F44" i="14"/>
  <c r="B45" i="14"/>
  <c r="C44" i="14"/>
  <c r="D44" i="14"/>
  <c r="E44" i="14" s="1"/>
  <c r="G45" i="16" l="1"/>
  <c r="C45" i="16"/>
  <c r="H45" i="16"/>
  <c r="D45" i="16"/>
  <c r="F45" i="16"/>
  <c r="A46" i="16"/>
  <c r="E45" i="16"/>
  <c r="F45" i="14"/>
  <c r="B46" i="14"/>
  <c r="C45" i="14"/>
  <c r="D45" i="14"/>
  <c r="E45" i="14" s="1"/>
  <c r="C43" i="13"/>
  <c r="B44" i="13"/>
  <c r="E43" i="13"/>
  <c r="D43" i="13"/>
  <c r="A47" i="16" l="1"/>
  <c r="D46" i="16"/>
  <c r="F46" i="16"/>
  <c r="G46" i="16"/>
  <c r="H46" i="16"/>
  <c r="E46" i="16"/>
  <c r="C46" i="16"/>
  <c r="E46" i="14"/>
  <c r="D46" i="14"/>
  <c r="F46" i="14"/>
  <c r="B47" i="14"/>
  <c r="C46" i="14"/>
  <c r="B45" i="13"/>
  <c r="E44" i="13"/>
  <c r="C44" i="13"/>
  <c r="D44" i="13"/>
  <c r="E47" i="16" l="1"/>
  <c r="H47" i="16"/>
  <c r="D47" i="16"/>
  <c r="A48" i="16"/>
  <c r="C47" i="16"/>
  <c r="G47" i="16"/>
  <c r="F47" i="16"/>
  <c r="C45" i="13"/>
  <c r="B46" i="13"/>
  <c r="D45" i="13"/>
  <c r="E45" i="13"/>
  <c r="E47" i="14"/>
  <c r="D47" i="14"/>
  <c r="B48" i="14"/>
  <c r="C47" i="14"/>
  <c r="F47" i="14"/>
  <c r="C46" i="13" l="1"/>
  <c r="B47" i="13"/>
  <c r="D46" i="13"/>
  <c r="E46" i="13"/>
  <c r="F48" i="14"/>
  <c r="B49" i="14"/>
  <c r="E48" i="14"/>
  <c r="D48" i="14"/>
  <c r="C48" i="14"/>
  <c r="E48" i="16"/>
  <c r="D48" i="16"/>
  <c r="H48" i="16"/>
  <c r="A49" i="16"/>
  <c r="C48" i="16"/>
  <c r="F48" i="16"/>
  <c r="G48" i="16"/>
  <c r="F49" i="14" l="1"/>
  <c r="B50" i="14"/>
  <c r="E49" i="14"/>
  <c r="D49" i="14"/>
  <c r="C49" i="14"/>
  <c r="G49" i="16"/>
  <c r="E49" i="16"/>
  <c r="H49" i="16"/>
  <c r="F49" i="16"/>
  <c r="A50" i="16"/>
  <c r="C49" i="16"/>
  <c r="D49" i="16"/>
  <c r="C47" i="13"/>
  <c r="B48" i="13"/>
  <c r="E47" i="13"/>
  <c r="D47" i="13"/>
  <c r="B49" i="13" l="1"/>
  <c r="E48" i="13"/>
  <c r="C48" i="13"/>
  <c r="D48" i="13"/>
  <c r="A51" i="16"/>
  <c r="F50" i="16"/>
  <c r="G50" i="16"/>
  <c r="D50" i="16"/>
  <c r="H50" i="16"/>
  <c r="C50" i="16"/>
  <c r="E50" i="16"/>
  <c r="C50" i="14"/>
  <c r="F50" i="14"/>
  <c r="B51" i="14"/>
  <c r="E50" i="14"/>
  <c r="D50" i="14"/>
  <c r="C51" i="16" l="1"/>
  <c r="H51" i="16"/>
  <c r="A52" i="16"/>
  <c r="E51" i="16"/>
  <c r="G51" i="16"/>
  <c r="D51" i="16"/>
  <c r="F51" i="16"/>
  <c r="B52" i="14"/>
  <c r="F51" i="14"/>
  <c r="E51" i="14"/>
  <c r="C51" i="14"/>
  <c r="D51" i="14"/>
  <c r="C49" i="13"/>
  <c r="B50" i="13"/>
  <c r="D49" i="13"/>
  <c r="E49" i="13"/>
  <c r="F52" i="14" l="1"/>
  <c r="B53" i="14"/>
  <c r="E52" i="14"/>
  <c r="D52" i="14"/>
  <c r="C52" i="14"/>
  <c r="C52" i="16"/>
  <c r="H52" i="16"/>
  <c r="A53" i="16"/>
  <c r="E52" i="16"/>
  <c r="F52" i="16"/>
  <c r="D52" i="16"/>
  <c r="G52" i="16"/>
  <c r="C50" i="13"/>
  <c r="B51" i="13"/>
  <c r="D50" i="13"/>
  <c r="E50" i="13"/>
  <c r="G53" i="16" l="1"/>
  <c r="C53" i="16"/>
  <c r="H53" i="16"/>
  <c r="D53" i="16"/>
  <c r="F53" i="16"/>
  <c r="A54" i="16"/>
  <c r="E53" i="16"/>
  <c r="C51" i="13"/>
  <c r="B52" i="13"/>
  <c r="E51" i="13"/>
  <c r="D51" i="13"/>
  <c r="E53" i="14"/>
  <c r="D53" i="14"/>
  <c r="F53" i="14"/>
  <c r="B54" i="14"/>
  <c r="C53" i="14"/>
  <c r="B53" i="13" l="1"/>
  <c r="C52" i="13"/>
  <c r="D52" i="13"/>
  <c r="E52" i="13"/>
  <c r="A55" i="16"/>
  <c r="D54" i="16"/>
  <c r="F54" i="16"/>
  <c r="G54" i="16"/>
  <c r="H54" i="16"/>
  <c r="E54" i="16"/>
  <c r="C54" i="16"/>
  <c r="E54" i="14"/>
  <c r="D54" i="14"/>
  <c r="F54" i="14"/>
  <c r="B55" i="14"/>
  <c r="C54" i="14"/>
  <c r="E55" i="14" l="1"/>
  <c r="D55" i="14"/>
  <c r="B56" i="14"/>
  <c r="F55" i="14"/>
  <c r="C55" i="14"/>
  <c r="E55" i="16"/>
  <c r="H55" i="16"/>
  <c r="D55" i="16"/>
  <c r="A56" i="16"/>
  <c r="C55" i="16"/>
  <c r="G55" i="16"/>
  <c r="F55" i="16"/>
  <c r="C53" i="13"/>
  <c r="B54" i="13"/>
  <c r="D53" i="13"/>
  <c r="E53" i="13"/>
  <c r="C54" i="13" l="1"/>
  <c r="B55" i="13"/>
  <c r="D54" i="13"/>
  <c r="E54" i="13"/>
  <c r="F56" i="14"/>
  <c r="B57" i="14"/>
  <c r="E56" i="14"/>
  <c r="D56" i="14"/>
  <c r="C56" i="14"/>
  <c r="E56" i="16"/>
  <c r="D56" i="16"/>
  <c r="H56" i="16"/>
  <c r="A57" i="16"/>
  <c r="C56" i="16"/>
  <c r="F56" i="16"/>
  <c r="G56" i="16"/>
  <c r="F57" i="14" l="1"/>
  <c r="B58" i="14"/>
  <c r="E57" i="14"/>
  <c r="D57" i="14"/>
  <c r="C57" i="14"/>
  <c r="G57" i="16"/>
  <c r="E57" i="16"/>
  <c r="H57" i="16"/>
  <c r="F57" i="16"/>
  <c r="D57" i="16"/>
  <c r="A58" i="16"/>
  <c r="C57" i="16"/>
  <c r="C55" i="13"/>
  <c r="B56" i="13"/>
  <c r="E55" i="13"/>
  <c r="D55" i="13"/>
  <c r="B57" i="13" l="1"/>
  <c r="C56" i="13"/>
  <c r="D56" i="13"/>
  <c r="E56" i="13"/>
  <c r="A59" i="16"/>
  <c r="F58" i="16"/>
  <c r="G58" i="16"/>
  <c r="D58" i="16"/>
  <c r="H58" i="16"/>
  <c r="C58" i="16"/>
  <c r="E58" i="16"/>
  <c r="F58" i="14"/>
  <c r="B59" i="14"/>
  <c r="E58" i="14"/>
  <c r="D58" i="14"/>
  <c r="C58" i="14"/>
  <c r="C57" i="13" l="1"/>
  <c r="B58" i="13"/>
  <c r="D57" i="13"/>
  <c r="E57" i="13"/>
  <c r="B60" i="14"/>
  <c r="F59" i="14"/>
  <c r="E59" i="14"/>
  <c r="D59" i="14"/>
  <c r="C59" i="14"/>
  <c r="C59" i="16"/>
  <c r="H59" i="16"/>
  <c r="A60" i="16"/>
  <c r="E59" i="16"/>
  <c r="G59" i="16"/>
  <c r="D59" i="16"/>
  <c r="F59" i="16"/>
  <c r="F60" i="14" l="1"/>
  <c r="B61" i="14"/>
  <c r="E60" i="14"/>
  <c r="D60" i="14"/>
  <c r="C60" i="14"/>
  <c r="C58" i="13"/>
  <c r="B59" i="13"/>
  <c r="D58" i="13"/>
  <c r="E58" i="13"/>
  <c r="C60" i="16"/>
  <c r="H60" i="16"/>
  <c r="A61" i="16"/>
  <c r="E60" i="16"/>
  <c r="F60" i="16"/>
  <c r="G60" i="16"/>
  <c r="D60" i="16"/>
  <c r="C59" i="13" l="1"/>
  <c r="B60" i="13"/>
  <c r="E59" i="13"/>
  <c r="D59" i="13"/>
  <c r="G61" i="16"/>
  <c r="C61" i="16"/>
  <c r="H61" i="16"/>
  <c r="D61" i="16"/>
  <c r="F61" i="16"/>
  <c r="A62" i="16"/>
  <c r="E61" i="16"/>
  <c r="E61" i="14"/>
  <c r="D61" i="14"/>
  <c r="F61" i="14"/>
  <c r="B62" i="14"/>
  <c r="C61" i="14"/>
  <c r="E62" i="14" l="1"/>
  <c r="D62" i="14"/>
  <c r="F62" i="14"/>
  <c r="B63" i="14"/>
  <c r="C62" i="14"/>
  <c r="A63" i="16"/>
  <c r="D62" i="16"/>
  <c r="F62" i="16"/>
  <c r="G62" i="16"/>
  <c r="H62" i="16"/>
  <c r="E62" i="16"/>
  <c r="C62" i="16"/>
  <c r="B61" i="13"/>
  <c r="E60" i="13"/>
  <c r="C60" i="13"/>
  <c r="D60" i="13"/>
  <c r="C61" i="13" l="1"/>
  <c r="B62" i="13"/>
  <c r="D61" i="13"/>
  <c r="E61" i="13"/>
  <c r="E63" i="14"/>
  <c r="D63" i="14"/>
  <c r="B64" i="14"/>
  <c r="C63" i="14"/>
  <c r="F63" i="14"/>
  <c r="E63" i="16"/>
  <c r="H63" i="16"/>
  <c r="D63" i="16"/>
  <c r="F63" i="16"/>
  <c r="A64" i="16"/>
  <c r="G63" i="16"/>
  <c r="C63" i="16"/>
  <c r="E64" i="16" l="1"/>
  <c r="D64" i="16"/>
  <c r="F64" i="16"/>
  <c r="H64" i="16"/>
  <c r="A65" i="16"/>
  <c r="C64" i="16"/>
  <c r="G64" i="16"/>
  <c r="F64" i="14"/>
  <c r="B65" i="14"/>
  <c r="E64" i="14"/>
  <c r="D64" i="14"/>
  <c r="C64" i="14"/>
  <c r="C62" i="13"/>
  <c r="B63" i="13"/>
  <c r="D62" i="13"/>
  <c r="E62" i="13"/>
  <c r="C63" i="13" l="1"/>
  <c r="B64" i="13"/>
  <c r="D63" i="13"/>
  <c r="E63" i="13"/>
  <c r="F65" i="14"/>
  <c r="B66" i="14"/>
  <c r="E65" i="14"/>
  <c r="D65" i="14"/>
  <c r="C65" i="14"/>
  <c r="E65" i="16"/>
  <c r="G65" i="16"/>
  <c r="H65" i="16"/>
  <c r="F65" i="16"/>
  <c r="A66" i="16"/>
  <c r="D65" i="16"/>
  <c r="C65" i="16"/>
  <c r="F66" i="14" l="1"/>
  <c r="B67" i="14"/>
  <c r="E66" i="14"/>
  <c r="D66" i="14"/>
  <c r="C66" i="14"/>
  <c r="A67" i="16"/>
  <c r="D66" i="16"/>
  <c r="F66" i="16"/>
  <c r="G66" i="16"/>
  <c r="H66" i="16"/>
  <c r="C66" i="16"/>
  <c r="E66" i="16"/>
  <c r="B65" i="13"/>
  <c r="D64" i="13"/>
  <c r="E64" i="13"/>
  <c r="C64" i="13"/>
  <c r="C65" i="13" l="1"/>
  <c r="B66" i="13"/>
  <c r="D65" i="13"/>
  <c r="E65" i="13"/>
  <c r="B68" i="14"/>
  <c r="E67" i="14"/>
  <c r="F67" i="14"/>
  <c r="C67" i="14"/>
  <c r="D67" i="14"/>
  <c r="C67" i="16"/>
  <c r="H67" i="16"/>
  <c r="A68" i="16"/>
  <c r="E67" i="16"/>
  <c r="D67" i="16"/>
  <c r="F67" i="16"/>
  <c r="G67" i="16"/>
  <c r="C68" i="16" l="1"/>
  <c r="A69" i="16"/>
  <c r="E68" i="16"/>
  <c r="G68" i="16"/>
  <c r="H68" i="16"/>
  <c r="F68" i="16"/>
  <c r="D68" i="16"/>
  <c r="F68" i="14"/>
  <c r="B69" i="14"/>
  <c r="E68" i="14"/>
  <c r="D68" i="14"/>
  <c r="C68" i="14"/>
  <c r="C66" i="13"/>
  <c r="E66" i="13"/>
  <c r="D66" i="13"/>
  <c r="E69" i="14" l="1"/>
  <c r="D69" i="14"/>
  <c r="F69" i="14"/>
  <c r="C69" i="14"/>
  <c r="G69" i="16"/>
  <c r="C69" i="16"/>
  <c r="H69" i="16"/>
  <c r="D69" i="16"/>
  <c r="F69" i="16"/>
  <c r="E69" i="16"/>
</calcChain>
</file>

<file path=xl/comments1.xml><?xml version="1.0" encoding="utf-8"?>
<comments xmlns="http://schemas.openxmlformats.org/spreadsheetml/2006/main">
  <authors>
    <author>Vertex42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Depreciation Methods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SL</t>
        </r>
        <r>
          <rPr>
            <sz val="8"/>
            <color indexed="81"/>
            <rFont val="Tahoma"/>
            <family val="2"/>
          </rPr>
          <t xml:space="preserve"> : Straight-Line
</t>
        </r>
        <r>
          <rPr>
            <b/>
            <sz val="8"/>
            <color indexed="81"/>
            <rFont val="Tahoma"/>
            <family val="2"/>
          </rPr>
          <t>SYOD</t>
        </r>
        <r>
          <rPr>
            <sz val="8"/>
            <color indexed="81"/>
            <rFont val="Tahoma"/>
            <family val="2"/>
          </rPr>
          <t xml:space="preserve"> : Sum-of-Years' Digits
</t>
        </r>
        <r>
          <rPr>
            <b/>
            <sz val="8"/>
            <color indexed="81"/>
            <rFont val="Tahoma"/>
            <family val="2"/>
          </rPr>
          <t>DB</t>
        </r>
        <r>
          <rPr>
            <sz val="8"/>
            <color indexed="81"/>
            <rFont val="Tahoma"/>
            <family val="2"/>
          </rPr>
          <t xml:space="preserve"> : Declining Balance
</t>
        </r>
        <r>
          <rPr>
            <b/>
            <sz val="8"/>
            <color indexed="81"/>
            <rFont val="Tahoma"/>
            <family val="2"/>
          </rPr>
          <t>DB-SL</t>
        </r>
        <r>
          <rPr>
            <sz val="8"/>
            <color indexed="81"/>
            <rFont val="Tahoma"/>
            <family val="2"/>
          </rPr>
          <t xml:space="preserve"> : Declining Balance with Switch to Straight-Line
</t>
        </r>
      </text>
    </comment>
  </commentList>
</comments>
</file>

<file path=xl/comments2.xml><?xml version="1.0" encoding="utf-8"?>
<comments xmlns="http://schemas.openxmlformats.org/spreadsheetml/2006/main">
  <authors>
    <author>Vertex42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Depreciation Methods: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SL</t>
        </r>
        <r>
          <rPr>
            <sz val="8"/>
            <color indexed="81"/>
            <rFont val="Tahoma"/>
            <family val="2"/>
          </rPr>
          <t xml:space="preserve">: Straight-Line
</t>
        </r>
        <r>
          <rPr>
            <b/>
            <sz val="8"/>
            <color indexed="81"/>
            <rFont val="Tahoma"/>
            <family val="2"/>
          </rPr>
          <t>DB-SL</t>
        </r>
        <r>
          <rPr>
            <sz val="8"/>
            <color indexed="81"/>
            <rFont val="Tahoma"/>
            <family val="2"/>
          </rPr>
          <t>: Declining Balance with Switch to Straight-Line.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Convention:</t>
        </r>
        <r>
          <rPr>
            <sz val="8"/>
            <color indexed="81"/>
            <rFont val="Tahoma"/>
            <family val="2"/>
          </rPr>
          <t xml:space="preserve">
Consult the appropriate IRS publication to determine the correct convention to use for this asset class.</t>
        </r>
      </text>
    </comment>
  </commentList>
</comments>
</file>

<file path=xl/comments3.xml><?xml version="1.0" encoding="utf-8"?>
<comments xmlns="http://schemas.openxmlformats.org/spreadsheetml/2006/main">
  <authors>
    <author>Vertex42</author>
  </authors>
  <commentList>
    <comment ref="C12" authorId="0" shapeId="0">
      <text>
        <r>
          <rPr>
            <b/>
            <sz val="8"/>
            <color indexed="81"/>
            <rFont val="Tahoma"/>
            <family val="2"/>
          </rPr>
          <t>Depreciation Methods: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SL</t>
        </r>
        <r>
          <rPr>
            <sz val="8"/>
            <color indexed="81"/>
            <rFont val="Tahoma"/>
            <family val="2"/>
          </rPr>
          <t xml:space="preserve">: Straight-Line
</t>
        </r>
        <r>
          <rPr>
            <b/>
            <sz val="8"/>
            <color indexed="81"/>
            <rFont val="Tahoma"/>
            <family val="2"/>
          </rPr>
          <t>DB-SL</t>
        </r>
        <r>
          <rPr>
            <sz val="8"/>
            <color indexed="81"/>
            <rFont val="Tahoma"/>
            <family val="2"/>
          </rPr>
          <t>: Declining Balance with Switch to Straight-Line.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Convention:</t>
        </r>
        <r>
          <rPr>
            <sz val="8"/>
            <color indexed="81"/>
            <rFont val="Tahoma"/>
            <family val="2"/>
          </rPr>
          <t xml:space="preserve">
Consult the appropriate IRS publication to determine the correct convention to use for this asset class.</t>
        </r>
      </text>
    </comment>
  </commentList>
</comments>
</file>

<file path=xl/sharedStrings.xml><?xml version="1.0" encoding="utf-8"?>
<sst xmlns="http://schemas.openxmlformats.org/spreadsheetml/2006/main" count="80" uniqueCount="55">
  <si>
    <t>Depreciation Schedule</t>
  </si>
  <si>
    <t>Year</t>
  </si>
  <si>
    <t>Salvage Value (Sn)</t>
  </si>
  <si>
    <t>Purchase Price (P)</t>
  </si>
  <si>
    <t>Depreciation Period (n)</t>
  </si>
  <si>
    <t>Asset Description</t>
  </si>
  <si>
    <t>Depreciation Method</t>
  </si>
  <si>
    <t>Category</t>
  </si>
  <si>
    <t>DB Factor</t>
  </si>
  <si>
    <t>MACRS Depreciation Calculator</t>
  </si>
  <si>
    <t>Convention</t>
  </si>
  <si>
    <t>Half-Year</t>
  </si>
  <si>
    <t>Recovery Period (n)</t>
  </si>
  <si>
    <t>DB-SL</t>
  </si>
  <si>
    <t>Asset Class</t>
  </si>
  <si>
    <t>Last Year of Depreciation</t>
  </si>
  <si>
    <t>Basis</t>
  </si>
  <si>
    <t>Adjustments</t>
  </si>
  <si>
    <t>Book Value</t>
  </si>
  <si>
    <r>
      <t>D</t>
    </r>
    <r>
      <rPr>
        <b/>
        <vertAlign val="subscript"/>
        <sz val="10"/>
        <color indexed="9"/>
        <rFont val="Arial"/>
        <family val="2"/>
      </rPr>
      <t>j</t>
    </r>
    <r>
      <rPr>
        <b/>
        <sz val="10"/>
        <color indexed="9"/>
        <rFont val="Arial"/>
        <family val="2"/>
      </rPr>
      <t xml:space="preserve"> (SL)</t>
    </r>
  </si>
  <si>
    <t>First Year Fraction</t>
  </si>
  <si>
    <r>
      <t>D</t>
    </r>
    <r>
      <rPr>
        <b/>
        <vertAlign val="subscript"/>
        <sz val="10"/>
        <color indexed="9"/>
        <rFont val="Arial"/>
        <family val="2"/>
      </rPr>
      <t>j</t>
    </r>
    <r>
      <rPr>
        <b/>
        <sz val="10"/>
        <color indexed="9"/>
        <rFont val="Arial"/>
        <family val="2"/>
      </rPr>
      <t xml:space="preserve"> (DB)</t>
    </r>
  </si>
  <si>
    <t>Basic Depreciation Calculator</t>
  </si>
  <si>
    <t>MACRS Depreciation Rate Calculator</t>
  </si>
  <si>
    <r>
      <t>This calculator should not be used for tax reporting.</t>
    </r>
    <r>
      <rPr>
        <i/>
        <sz val="10"/>
        <rFont val="Arial"/>
        <family val="2"/>
      </rPr>
      <t xml:space="preserve"> The depreciation rate is calculated,</t>
    </r>
  </si>
  <si>
    <t>but the calculated rate can be off by as much as 0.01% due to rounding. You should verify the</t>
  </si>
  <si>
    <t>rates with the official MACRS tables. Consult the official IRS publication to determine the</t>
  </si>
  <si>
    <t>Convention, Recovery Period, Asset Class, Depreciation Basis, and allowable Method.</t>
  </si>
  <si>
    <t>HELP: MACRS Depreciation Rate</t>
  </si>
  <si>
    <t>HELP: Basic Depreciation</t>
  </si>
  <si>
    <t>HELP: Depreciation Calculator</t>
  </si>
  <si>
    <t>conventions. This approach allows adjustments to be made to the basis within the depreciation schedule for</t>
  </si>
  <si>
    <t>purposes such as losses and improvements. Adjustments entered in year j affect the depreciation basis</t>
  </si>
  <si>
    <t>for year j. This calculator should not be used for official tax reporting.</t>
  </si>
  <si>
    <t>Depreciation</t>
  </si>
  <si>
    <r>
      <t>Rate</t>
    </r>
    <r>
      <rPr>
        <sz val="10"/>
        <color indexed="9"/>
        <rFont val="Arial"/>
        <family val="2"/>
      </rPr>
      <t xml:space="preserve"> (d</t>
    </r>
    <r>
      <rPr>
        <vertAlign val="subscript"/>
        <sz val="10"/>
        <color indexed="9"/>
        <rFont val="Arial"/>
        <family val="2"/>
      </rPr>
      <t>j</t>
    </r>
    <r>
      <rPr>
        <sz val="10"/>
        <color indexed="9"/>
        <rFont val="Arial"/>
        <family val="2"/>
      </rPr>
      <t>)</t>
    </r>
  </si>
  <si>
    <t>Cumulative</t>
  </si>
  <si>
    <t>Depreciation Basis</t>
  </si>
  <si>
    <r>
      <t xml:space="preserve">This calculator uses the </t>
    </r>
    <r>
      <rPr>
        <b/>
        <i/>
        <sz val="10"/>
        <rFont val="Arial"/>
        <family val="2"/>
      </rPr>
      <t>depreciation basis reduction</t>
    </r>
    <r>
      <rPr>
        <i/>
        <sz val="10"/>
        <rFont val="Arial"/>
        <family val="2"/>
      </rPr>
      <t xml:space="preserve"> approach to calculate depreciation using MACRS</t>
    </r>
  </si>
  <si>
    <t>DB</t>
  </si>
  <si>
    <t>This calculator can be used to perform depreciation calculations for different depreciation</t>
  </si>
  <si>
    <t>methods without the use of half-year, mid-quarter, or mid-month conventions. Do not use</t>
  </si>
  <si>
    <t>this calculator for tax reporting.</t>
  </si>
  <si>
    <t>SL</t>
  </si>
  <si>
    <t>Asset Depreciation Information</t>
  </si>
  <si>
    <r>
      <t>Depreciation</t>
    </r>
    <r>
      <rPr>
        <sz val="10"/>
        <color indexed="9"/>
        <rFont val="Arial"/>
        <family val="2"/>
      </rPr>
      <t/>
    </r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</si>
  <si>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</si>
  <si>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</si>
  <si>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</si>
  <si>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</si>
  <si>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</si>
  <si>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https://www.vertex42.com/Calculators/depreciation-calculator.html</t>
  </si>
  <si>
    <t>https://www.vertex42.com/licensing/EULA_privateuse.html</t>
  </si>
  <si>
    <t>Do not delete this worksheet</t>
  </si>
  <si>
    <t>Depreciation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</si>
</sst>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%"/>
    <numFmt numFmtId="165" formatCode="0.0000"/>
  </numFmts>
  <fonts count="51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vertAlign val="subscript"/>
      <sz val="10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name val="Arial"/>
      <family val="2"/>
    </font>
    <font>
      <vertAlign val="subscript"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b/>
      <sz val="20"/>
      <color theme="4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b/>
      <sz val="11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1" applyNumberFormat="0" applyAlignment="0" applyProtection="0"/>
    <xf numFmtId="0" fontId="27" fillId="18" borderId="2" applyNumberFormat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33" fillId="11" borderId="1" applyNumberFormat="0" applyAlignment="0" applyProtection="0"/>
    <xf numFmtId="0" fontId="34" fillId="0" borderId="6" applyNumberFormat="0" applyFill="0" applyAlignment="0" applyProtection="0"/>
    <xf numFmtId="0" fontId="35" fillId="5" borderId="0" applyNumberFormat="0" applyBorder="0" applyAlignment="0" applyProtection="0"/>
    <xf numFmtId="0" fontId="4" fillId="5" borderId="7" applyNumberFormat="0" applyFont="0" applyAlignment="0" applyProtection="0"/>
    <xf numFmtId="0" fontId="36" fillId="17" borderId="8" applyNumberFormat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/>
    <xf numFmtId="0" fontId="0" fillId="0" borderId="0" xfId="0" applyProtection="1"/>
    <xf numFmtId="0" fontId="4" fillId="0" borderId="0" xfId="0" applyFont="1" applyAlignment="1" applyProtection="1"/>
    <xf numFmtId="0" fontId="4" fillId="0" borderId="0" xfId="0" applyFont="1" applyProtection="1">
      <protection locked="0"/>
    </xf>
    <xf numFmtId="0" fontId="9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11" fillId="0" borderId="0" xfId="0" applyFo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43" fontId="4" fillId="0" borderId="0" xfId="28" applyFont="1" applyAlignment="1" applyProtection="1">
      <alignment horizontal="right"/>
    </xf>
    <xf numFmtId="43" fontId="4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15" fillId="0" borderId="0" xfId="0" applyFont="1" applyAlignment="1" applyProtection="1"/>
    <xf numFmtId="0" fontId="18" fillId="0" borderId="0" xfId="0" applyFont="1" applyAlignment="1" applyProtection="1"/>
    <xf numFmtId="0" fontId="15" fillId="0" borderId="0" xfId="0" applyFont="1" applyProtection="1"/>
    <xf numFmtId="4" fontId="4" fillId="0" borderId="0" xfId="28" applyNumberFormat="1" applyFont="1" applyAlignment="1" applyProtection="1">
      <alignment horizontal="right"/>
    </xf>
    <xf numFmtId="164" fontId="4" fillId="0" borderId="0" xfId="41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4" fontId="7" fillId="0" borderId="0" xfId="28" applyNumberFormat="1" applyFont="1" applyAlignment="1" applyProtection="1">
      <alignment horizontal="right"/>
    </xf>
    <xf numFmtId="4" fontId="7" fillId="0" borderId="0" xfId="0" applyNumberFormat="1" applyFont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7" fillId="0" borderId="0" xfId="0" applyFont="1" applyFill="1" applyAlignment="1" applyProtection="1"/>
    <xf numFmtId="0" fontId="2" fillId="0" borderId="0" xfId="35" applyFont="1" applyAlignment="1" applyProtection="1"/>
    <xf numFmtId="0" fontId="15" fillId="0" borderId="0" xfId="0" applyFont="1" applyAlignment="1" applyProtection="1">
      <alignment horizontal="right" indent="1"/>
    </xf>
    <xf numFmtId="4" fontId="7" fillId="0" borderId="0" xfId="28" applyNumberFormat="1" applyFont="1" applyFill="1" applyAlignment="1" applyProtection="1">
      <alignment horizontal="right"/>
    </xf>
    <xf numFmtId="4" fontId="4" fillId="0" borderId="0" xfId="28" applyNumberFormat="1" applyFont="1" applyFill="1" applyAlignment="1" applyProtection="1">
      <alignment horizontal="right"/>
    </xf>
    <xf numFmtId="0" fontId="22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41" fillId="0" borderId="0" xfId="0" applyFont="1" applyAlignment="1" applyProtection="1">
      <alignment horizontal="left"/>
    </xf>
    <xf numFmtId="0" fontId="20" fillId="21" borderId="0" xfId="0" applyFont="1" applyFill="1" applyAlignment="1" applyProtection="1"/>
    <xf numFmtId="0" fontId="21" fillId="21" borderId="0" xfId="0" applyFont="1" applyFill="1" applyAlignment="1" applyProtection="1">
      <alignment horizontal="right"/>
    </xf>
    <xf numFmtId="0" fontId="5" fillId="21" borderId="0" xfId="0" applyFont="1" applyFill="1" applyAlignment="1" applyProtection="1"/>
    <xf numFmtId="0" fontId="5" fillId="21" borderId="0" xfId="0" applyFont="1" applyFill="1" applyAlignment="1" applyProtection="1">
      <alignment horizontal="right"/>
    </xf>
    <xf numFmtId="0" fontId="5" fillId="21" borderId="0" xfId="0" applyFont="1" applyFill="1" applyProtection="1"/>
    <xf numFmtId="0" fontId="10" fillId="21" borderId="0" xfId="0" applyFont="1" applyFill="1" applyAlignment="1" applyProtection="1">
      <alignment horizontal="center"/>
    </xf>
    <xf numFmtId="0" fontId="10" fillId="21" borderId="0" xfId="0" applyFont="1" applyFill="1" applyAlignment="1" applyProtection="1">
      <alignment horizontal="right"/>
    </xf>
    <xf numFmtId="0" fontId="7" fillId="22" borderId="0" xfId="0" applyNumberFormat="1" applyFont="1" applyFill="1" applyBorder="1" applyAlignment="1" applyProtection="1"/>
    <xf numFmtId="0" fontId="7" fillId="22" borderId="0" xfId="0" applyNumberFormat="1" applyFont="1" applyFill="1" applyBorder="1" applyProtection="1"/>
    <xf numFmtId="3" fontId="15" fillId="22" borderId="10" xfId="0" applyNumberFormat="1" applyFont="1" applyFill="1" applyBorder="1" applyAlignment="1" applyProtection="1"/>
    <xf numFmtId="0" fontId="15" fillId="22" borderId="10" xfId="0" applyFont="1" applyFill="1" applyBorder="1" applyAlignment="1" applyProtection="1">
      <alignment horizontal="right"/>
    </xf>
    <xf numFmtId="9" fontId="4" fillId="20" borderId="10" xfId="0" applyNumberFormat="1" applyFont="1" applyFill="1" applyBorder="1" applyAlignment="1" applyProtection="1"/>
    <xf numFmtId="3" fontId="15" fillId="20" borderId="10" xfId="0" applyNumberFormat="1" applyFont="1" applyFill="1" applyBorder="1" applyAlignment="1" applyProtection="1"/>
    <xf numFmtId="9" fontId="4" fillId="22" borderId="10" xfId="0" applyNumberFormat="1" applyFont="1" applyFill="1" applyBorder="1" applyAlignment="1" applyProtection="1"/>
    <xf numFmtId="0" fontId="42" fillId="2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/>
    <xf numFmtId="0" fontId="43" fillId="0" borderId="0" xfId="0" applyFont="1" applyAlignment="1">
      <alignment horizontal="left" vertical="top" wrapText="1"/>
    </xf>
    <xf numFmtId="0" fontId="4" fillId="24" borderId="0" xfId="0" applyFont="1" applyFill="1" applyBorder="1"/>
    <xf numFmtId="0" fontId="15" fillId="0" borderId="14" xfId="0" applyFont="1" applyBorder="1"/>
    <xf numFmtId="0" fontId="0" fillId="24" borderId="0" xfId="0" applyFill="1" applyBorder="1"/>
    <xf numFmtId="0" fontId="50" fillId="0" borderId="14" xfId="35" applyBorder="1" applyAlignment="1" applyProtection="1">
      <alignment horizontal="left" wrapText="1"/>
    </xf>
    <xf numFmtId="0" fontId="9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4" fillId="24" borderId="0" xfId="0" applyFont="1" applyFill="1" applyBorder="1"/>
    <xf numFmtId="0" fontId="4" fillId="24" borderId="0" xfId="0" applyFont="1" applyFill="1" applyBorder="1" applyAlignment="1">
      <alignment vertical="top"/>
    </xf>
    <xf numFmtId="0" fontId="15" fillId="24" borderId="0" xfId="0" applyFont="1" applyFill="1" applyBorder="1" applyAlignment="1">
      <alignment horizontal="right" vertical="top"/>
    </xf>
    <xf numFmtId="0" fontId="9" fillId="0" borderId="14" xfId="0" applyFont="1" applyBorder="1" applyAlignment="1">
      <alignment horizontal="left"/>
    </xf>
    <xf numFmtId="0" fontId="43" fillId="24" borderId="0" xfId="0" applyFont="1" applyFill="1" applyBorder="1" applyAlignment="1">
      <alignment horizontal="left" vertical="top" wrapText="1"/>
    </xf>
    <xf numFmtId="0" fontId="15" fillId="24" borderId="0" xfId="0" applyFont="1" applyFill="1" applyBorder="1" applyAlignment="1">
      <alignment vertical="top"/>
    </xf>
    <xf numFmtId="0" fontId="15" fillId="24" borderId="0" xfId="0" applyFont="1" applyFill="1" applyBorder="1" applyAlignment="1">
      <alignment vertical="top" wrapText="1"/>
    </xf>
    <xf numFmtId="0" fontId="0" fillId="24" borderId="0" xfId="0" applyFill="1" applyBorder="1" applyAlignment="1">
      <alignment horizontal="right" vertical="top"/>
    </xf>
    <xf numFmtId="0" fontId="46" fillId="24" borderId="0" xfId="0" applyFont="1" applyFill="1" applyBorder="1" applyAlignment="1"/>
    <xf numFmtId="0" fontId="47" fillId="24" borderId="0" xfId="0" applyFont="1" applyFill="1" applyBorder="1" applyAlignment="1">
      <alignment horizontal="center"/>
    </xf>
    <xf numFmtId="0" fontId="48" fillId="24" borderId="0" xfId="35" applyFont="1" applyFill="1" applyBorder="1" applyAlignment="1" applyProtection="1">
      <alignment horizontal="left" indent="1"/>
    </xf>
    <xf numFmtId="0" fontId="49" fillId="24" borderId="0" xfId="0" applyFont="1" applyFill="1" applyBorder="1" applyAlignment="1" applyProtection="1">
      <alignment horizontal="left" indent="1"/>
    </xf>
    <xf numFmtId="0" fontId="15" fillId="24" borderId="0" xfId="0" applyFont="1" applyFill="1" applyBorder="1"/>
    <xf numFmtId="0" fontId="15" fillId="22" borderId="11" xfId="0" applyFont="1" applyFill="1" applyBorder="1" applyAlignment="1" applyProtection="1">
      <alignment horizontal="left"/>
    </xf>
    <xf numFmtId="0" fontId="15" fillId="22" borderId="12" xfId="0" applyFont="1" applyFill="1" applyBorder="1" applyAlignment="1" applyProtection="1">
      <alignment horizontal="left"/>
    </xf>
    <xf numFmtId="0" fontId="15" fillId="22" borderId="13" xfId="0" applyFont="1" applyFill="1" applyBorder="1" applyAlignment="1" applyProtection="1">
      <alignment horizontal="left"/>
    </xf>
    <xf numFmtId="0" fontId="40" fillId="0" borderId="14" xfId="35" applyFont="1" applyBorder="1" applyAlignment="1" applyProtection="1">
      <alignment horizontal="left" wrapText="1"/>
    </xf>
    <xf numFmtId="0" fontId="45" fillId="0" borderId="14" xfId="0" applyFont="1" applyBorder="1" applyAlignment="1">
      <alignment horizontal="lef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11">
    <dxf>
      <font>
        <b/>
        <i val="0"/>
        <condense val="0"/>
        <extend val="0"/>
        <color indexed="10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9</xdr:col>
      <xdr:colOff>353686</xdr:colOff>
      <xdr:row>1</xdr:row>
      <xdr:rowOff>11456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2140" y="190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9</xdr:col>
      <xdr:colOff>353686</xdr:colOff>
      <xdr:row>1</xdr:row>
      <xdr:rowOff>11456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9820" y="19050"/>
          <a:ext cx="1359526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353686</xdr:colOff>
      <xdr:row>1</xdr:row>
      <xdr:rowOff>11456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240" y="1905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4293870</xdr:colOff>
      <xdr:row>0</xdr:row>
      <xdr:rowOff>47625</xdr:rowOff>
    </xdr:from>
    <xdr:to>
      <xdr:col>2</xdr:col>
      <xdr:colOff>266056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253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depreciation-schedul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Articles/macrs-depreciation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culators/depreciation-calculator.html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culators/depreciation-calculat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66"/>
  <sheetViews>
    <sheetView showGridLines="0" tabSelected="1" zoomScaleNormal="100" workbookViewId="0">
      <selection activeCell="A2" sqref="A2"/>
    </sheetView>
  </sheetViews>
  <sheetFormatPr defaultColWidth="9.140625" defaultRowHeight="12.75" x14ac:dyDescent="0.2"/>
  <cols>
    <col min="1" max="1" width="4.140625" style="2" customWidth="1"/>
    <col min="2" max="2" width="10.140625" style="2" customWidth="1"/>
    <col min="3" max="3" width="13.28515625" style="2" customWidth="1"/>
    <col min="4" max="4" width="15.28515625" style="2" customWidth="1"/>
    <col min="5" max="5" width="13.7109375" style="2" customWidth="1"/>
    <col min="6" max="6" width="13.42578125" style="2" customWidth="1"/>
    <col min="7" max="7" width="9.140625" style="2"/>
    <col min="8" max="8" width="3.85546875" style="2" customWidth="1"/>
    <col min="9" max="9" width="14.7109375" style="2" customWidth="1"/>
    <col min="10" max="16384" width="9.140625" style="2"/>
  </cols>
  <sheetData>
    <row r="1" spans="1:9" ht="26.25" x14ac:dyDescent="0.4">
      <c r="A1" s="33" t="s">
        <v>22</v>
      </c>
      <c r="C1" s="3"/>
      <c r="D1" s="3"/>
      <c r="E1" s="3"/>
      <c r="F1" s="3"/>
      <c r="G1" s="3"/>
      <c r="H1" s="3"/>
    </row>
    <row r="2" spans="1:9" x14ac:dyDescent="0.2">
      <c r="A2" s="14" t="s">
        <v>40</v>
      </c>
      <c r="B2" s="5"/>
      <c r="C2" s="1"/>
      <c r="D2" s="1"/>
      <c r="E2" s="1"/>
      <c r="F2" s="1"/>
      <c r="G2" s="1"/>
      <c r="H2" s="1"/>
      <c r="I2" s="32" t="str">
        <f ca="1">"© 2009-" &amp; YEAR(TODAY()) &amp; " Vertex42 LLC"</f>
        <v>© 2009-2017 Vertex42 LLC</v>
      </c>
    </row>
    <row r="3" spans="1:9" x14ac:dyDescent="0.2">
      <c r="A3" s="8" t="s">
        <v>41</v>
      </c>
      <c r="B3" s="4"/>
      <c r="C3" s="4"/>
      <c r="D3" s="4"/>
      <c r="E3" s="4"/>
      <c r="F3" s="4"/>
      <c r="G3" s="4"/>
      <c r="H3" s="4"/>
      <c r="I3" s="27" t="s">
        <v>29</v>
      </c>
    </row>
    <row r="4" spans="1:9" x14ac:dyDescent="0.2">
      <c r="A4" s="8" t="s">
        <v>42</v>
      </c>
      <c r="B4" s="4"/>
      <c r="C4" s="4"/>
      <c r="D4" s="4"/>
      <c r="E4" s="4"/>
      <c r="F4" s="4"/>
      <c r="G4" s="4"/>
      <c r="H4" s="4"/>
      <c r="I4" s="4"/>
    </row>
    <row r="5" spans="1:9" x14ac:dyDescent="0.2">
      <c r="A5" s="8"/>
      <c r="B5" s="4"/>
      <c r="C5" s="4"/>
      <c r="D5" s="4"/>
      <c r="E5" s="4"/>
      <c r="F5" s="4"/>
      <c r="G5" s="4"/>
      <c r="H5" s="4"/>
      <c r="I5" s="4"/>
    </row>
    <row r="6" spans="1:9" x14ac:dyDescent="0.2">
      <c r="B6" s="4"/>
      <c r="C6" s="4"/>
      <c r="D6" s="4"/>
      <c r="E6" s="4"/>
      <c r="F6" s="4"/>
      <c r="G6" s="4"/>
      <c r="H6" s="4"/>
      <c r="I6" s="4"/>
    </row>
    <row r="7" spans="1:9" ht="15.75" x14ac:dyDescent="0.25">
      <c r="B7" s="34" t="s">
        <v>44</v>
      </c>
      <c r="C7" s="35"/>
      <c r="D7" s="36"/>
      <c r="E7" s="37"/>
      <c r="F7" s="38"/>
      <c r="G7" s="4"/>
      <c r="H7" s="4"/>
      <c r="I7" s="4"/>
    </row>
    <row r="8" spans="1:9" ht="14.25" x14ac:dyDescent="0.2">
      <c r="B8" s="4"/>
      <c r="C8" s="28" t="s">
        <v>5</v>
      </c>
      <c r="D8" s="72"/>
      <c r="E8" s="73"/>
      <c r="F8" s="74"/>
      <c r="G8" s="4"/>
      <c r="H8" s="4"/>
      <c r="I8" s="4"/>
    </row>
    <row r="9" spans="1:9" ht="14.25" x14ac:dyDescent="0.2">
      <c r="B9" s="4"/>
      <c r="C9" s="28" t="s">
        <v>7</v>
      </c>
      <c r="D9" s="72"/>
      <c r="E9" s="73"/>
      <c r="F9" s="74"/>
      <c r="G9" s="4"/>
      <c r="H9" s="4"/>
      <c r="I9" s="4"/>
    </row>
    <row r="10" spans="1:9" ht="14.25" x14ac:dyDescent="0.2">
      <c r="C10" s="28" t="s">
        <v>3</v>
      </c>
      <c r="D10" s="43">
        <v>9000</v>
      </c>
      <c r="E10" s="4"/>
      <c r="F10" s="4"/>
      <c r="G10" s="4"/>
      <c r="H10" s="4"/>
      <c r="I10" s="4"/>
    </row>
    <row r="11" spans="1:9" ht="14.25" x14ac:dyDescent="0.2">
      <c r="C11" s="28" t="s">
        <v>2</v>
      </c>
      <c r="D11" s="43">
        <v>200</v>
      </c>
      <c r="E11" s="4"/>
      <c r="F11" s="4"/>
      <c r="G11" s="4"/>
      <c r="H11" s="4"/>
      <c r="I11" s="4"/>
    </row>
    <row r="12" spans="1:9" ht="14.25" x14ac:dyDescent="0.2">
      <c r="C12" s="28" t="s">
        <v>4</v>
      </c>
      <c r="D12" s="43">
        <v>5</v>
      </c>
      <c r="E12" s="4"/>
      <c r="F12" s="4"/>
      <c r="G12" s="4"/>
      <c r="H12" s="4"/>
      <c r="I12" s="4"/>
    </row>
    <row r="13" spans="1:9" ht="14.25" x14ac:dyDescent="0.2">
      <c r="C13" s="28" t="s">
        <v>6</v>
      </c>
      <c r="D13" s="44" t="s">
        <v>39</v>
      </c>
      <c r="E13" s="7" t="s">
        <v>8</v>
      </c>
      <c r="F13" s="47">
        <v>2</v>
      </c>
      <c r="G13" s="4"/>
      <c r="H13" s="4"/>
      <c r="I13" s="4"/>
    </row>
    <row r="14" spans="1:9" ht="15" x14ac:dyDescent="0.2">
      <c r="B14" s="4"/>
      <c r="C14" s="6"/>
      <c r="D14" s="4"/>
      <c r="E14" s="7"/>
      <c r="G14" s="4"/>
      <c r="H14" s="4"/>
      <c r="I14" s="4"/>
    </row>
    <row r="15" spans="1:9" ht="15.75" x14ac:dyDescent="0.25">
      <c r="B15" s="15" t="s">
        <v>0</v>
      </c>
      <c r="C15" s="4"/>
      <c r="D15" s="4"/>
      <c r="E15" s="31" t="s">
        <v>46</v>
      </c>
      <c r="F15" s="4"/>
      <c r="G15" s="4"/>
      <c r="H15" s="4"/>
      <c r="I15" s="4"/>
    </row>
    <row r="16" spans="1:9" x14ac:dyDescent="0.2">
      <c r="B16" s="39" t="s">
        <v>1</v>
      </c>
      <c r="C16" s="39" t="s">
        <v>34</v>
      </c>
      <c r="D16" s="40" t="s">
        <v>36</v>
      </c>
      <c r="E16" s="40" t="s">
        <v>18</v>
      </c>
      <c r="F16" s="4"/>
      <c r="G16" s="4"/>
      <c r="H16" s="4"/>
    </row>
    <row r="17" spans="2:8" x14ac:dyDescent="0.2">
      <c r="B17" s="11">
        <v>1</v>
      </c>
      <c r="C17" s="12">
        <f t="shared" ref="C17:C48" si="0">IF(B17=" - "," - ",IF(method="SL",SLN(P,Sn,n),IF(method="SYOD",SYD(P,Sn,n,B17),IF(method="DB",DDB(P,Sn,n,B17,$F$13),IF(method="DB-SL",VDB(P,Sn,n,B17-1,B17,$F$13),"n/a")))))</f>
        <v>3600</v>
      </c>
      <c r="D17" s="12">
        <f>IF(B17=" - "," - ",SUM(C$17:C17))</f>
        <v>3600</v>
      </c>
      <c r="E17" s="13">
        <f t="shared" ref="E17:E48" si="1">IF(B17=" - "," - ",P-D17)</f>
        <v>5400</v>
      </c>
      <c r="F17" s="4"/>
      <c r="G17" s="4"/>
      <c r="H17" s="4"/>
    </row>
    <row r="18" spans="2:8" x14ac:dyDescent="0.2">
      <c r="B18" s="11">
        <f t="shared" ref="B18:B49" si="2">IF(B17&gt;=n," - ",B17+1)</f>
        <v>2</v>
      </c>
      <c r="C18" s="12">
        <f t="shared" si="0"/>
        <v>2160</v>
      </c>
      <c r="D18" s="12">
        <f>IF(B18=" - "," - ",SUM(C$17:C18))</f>
        <v>5760</v>
      </c>
      <c r="E18" s="13">
        <f t="shared" si="1"/>
        <v>3240</v>
      </c>
      <c r="F18" s="4"/>
      <c r="G18" s="4"/>
      <c r="H18" s="4"/>
    </row>
    <row r="19" spans="2:8" x14ac:dyDescent="0.2">
      <c r="B19" s="11">
        <f t="shared" si="2"/>
        <v>3</v>
      </c>
      <c r="C19" s="12">
        <f t="shared" si="0"/>
        <v>1296</v>
      </c>
      <c r="D19" s="12">
        <f>IF(B19=" - "," - ",SUM(C$17:C19))</f>
        <v>7056</v>
      </c>
      <c r="E19" s="13">
        <f t="shared" si="1"/>
        <v>1944</v>
      </c>
      <c r="F19" s="4"/>
      <c r="G19" s="4"/>
      <c r="H19" s="4"/>
    </row>
    <row r="20" spans="2:8" x14ac:dyDescent="0.2">
      <c r="B20" s="11">
        <f t="shared" si="2"/>
        <v>4</v>
      </c>
      <c r="C20" s="12">
        <f t="shared" si="0"/>
        <v>777.6</v>
      </c>
      <c r="D20" s="12">
        <f>IF(B20=" - "," - ",SUM(C$17:C20))</f>
        <v>7833.6</v>
      </c>
      <c r="E20" s="13">
        <f t="shared" si="1"/>
        <v>1166.3999999999996</v>
      </c>
    </row>
    <row r="21" spans="2:8" x14ac:dyDescent="0.2">
      <c r="B21" s="11">
        <f t="shared" si="2"/>
        <v>5</v>
      </c>
      <c r="C21" s="12">
        <f t="shared" si="0"/>
        <v>466.55999999999995</v>
      </c>
      <c r="D21" s="12">
        <f>IF(B21=" - "," - ",SUM(C$17:C21))</f>
        <v>8300.16</v>
      </c>
      <c r="E21" s="13">
        <f t="shared" si="1"/>
        <v>699.84000000000015</v>
      </c>
    </row>
    <row r="22" spans="2:8" x14ac:dyDescent="0.2">
      <c r="B22" s="11" t="str">
        <f t="shared" si="2"/>
        <v xml:space="preserve"> - </v>
      </c>
      <c r="C22" s="12" t="str">
        <f t="shared" si="0"/>
        <v xml:space="preserve"> - </v>
      </c>
      <c r="D22" s="12" t="str">
        <f>IF(B22=" - "," - ",SUM(C$17:C22))</f>
        <v xml:space="preserve"> - </v>
      </c>
      <c r="E22" s="13" t="str">
        <f t="shared" si="1"/>
        <v xml:space="preserve"> - </v>
      </c>
    </row>
    <row r="23" spans="2:8" x14ac:dyDescent="0.2">
      <c r="B23" s="11" t="str">
        <f t="shared" si="2"/>
        <v xml:space="preserve"> - </v>
      </c>
      <c r="C23" s="12" t="str">
        <f t="shared" si="0"/>
        <v xml:space="preserve"> - </v>
      </c>
      <c r="D23" s="12" t="str">
        <f>IF(B23=" - "," - ",SUM(C$17:C23))</f>
        <v xml:space="preserve"> - </v>
      </c>
      <c r="E23" s="13" t="str">
        <f t="shared" si="1"/>
        <v xml:space="preserve"> - </v>
      </c>
    </row>
    <row r="24" spans="2:8" x14ac:dyDescent="0.2">
      <c r="B24" s="11" t="str">
        <f t="shared" si="2"/>
        <v xml:space="preserve"> - </v>
      </c>
      <c r="C24" s="12" t="str">
        <f t="shared" si="0"/>
        <v xml:space="preserve"> - </v>
      </c>
      <c r="D24" s="12" t="str">
        <f>IF(B24=" - "," - ",SUM(C$17:C24))</f>
        <v xml:space="preserve"> - </v>
      </c>
      <c r="E24" s="13" t="str">
        <f t="shared" si="1"/>
        <v xml:space="preserve"> - </v>
      </c>
    </row>
    <row r="25" spans="2:8" x14ac:dyDescent="0.2">
      <c r="B25" s="11" t="str">
        <f t="shared" si="2"/>
        <v xml:space="preserve"> - </v>
      </c>
      <c r="C25" s="12" t="str">
        <f t="shared" si="0"/>
        <v xml:space="preserve"> - </v>
      </c>
      <c r="D25" s="12" t="str">
        <f>IF(B25=" - "," - ",SUM(C$17:C25))</f>
        <v xml:space="preserve"> - </v>
      </c>
      <c r="E25" s="13" t="str">
        <f t="shared" si="1"/>
        <v xml:space="preserve"> - </v>
      </c>
    </row>
    <row r="26" spans="2:8" x14ac:dyDescent="0.2">
      <c r="B26" s="11" t="str">
        <f t="shared" si="2"/>
        <v xml:space="preserve"> - </v>
      </c>
      <c r="C26" s="12" t="str">
        <f t="shared" si="0"/>
        <v xml:space="preserve"> - </v>
      </c>
      <c r="D26" s="12" t="str">
        <f>IF(B26=" - "," - ",SUM(C$17:C26))</f>
        <v xml:space="preserve"> - </v>
      </c>
      <c r="E26" s="13" t="str">
        <f t="shared" si="1"/>
        <v xml:space="preserve"> - </v>
      </c>
    </row>
    <row r="27" spans="2:8" x14ac:dyDescent="0.2">
      <c r="B27" s="11" t="str">
        <f t="shared" si="2"/>
        <v xml:space="preserve"> - </v>
      </c>
      <c r="C27" s="12" t="str">
        <f t="shared" si="0"/>
        <v xml:space="preserve"> - </v>
      </c>
      <c r="D27" s="12" t="str">
        <f>IF(B27=" - "," - ",SUM(C$17:C27))</f>
        <v xml:space="preserve"> - </v>
      </c>
      <c r="E27" s="13" t="str">
        <f t="shared" si="1"/>
        <v xml:space="preserve"> - </v>
      </c>
    </row>
    <row r="28" spans="2:8" x14ac:dyDescent="0.2">
      <c r="B28" s="11" t="str">
        <f t="shared" si="2"/>
        <v xml:space="preserve"> - </v>
      </c>
      <c r="C28" s="12" t="str">
        <f t="shared" si="0"/>
        <v xml:space="preserve"> - </v>
      </c>
      <c r="D28" s="12" t="str">
        <f>IF(B28=" - "," - ",SUM(C$17:C28))</f>
        <v xml:space="preserve"> - </v>
      </c>
      <c r="E28" s="13" t="str">
        <f t="shared" si="1"/>
        <v xml:space="preserve"> - </v>
      </c>
    </row>
    <row r="29" spans="2:8" x14ac:dyDescent="0.2">
      <c r="B29" s="11" t="str">
        <f t="shared" si="2"/>
        <v xml:space="preserve"> - </v>
      </c>
      <c r="C29" s="12" t="str">
        <f t="shared" si="0"/>
        <v xml:space="preserve"> - </v>
      </c>
      <c r="D29" s="12" t="str">
        <f>IF(B29=" - "," - ",SUM(C$17:C29))</f>
        <v xml:space="preserve"> - </v>
      </c>
      <c r="E29" s="13" t="str">
        <f t="shared" si="1"/>
        <v xml:space="preserve"> - </v>
      </c>
    </row>
    <row r="30" spans="2:8" x14ac:dyDescent="0.2">
      <c r="B30" s="11" t="str">
        <f t="shared" si="2"/>
        <v xml:space="preserve"> - </v>
      </c>
      <c r="C30" s="12" t="str">
        <f t="shared" si="0"/>
        <v xml:space="preserve"> - </v>
      </c>
      <c r="D30" s="12" t="str">
        <f>IF(B30=" - "," - ",SUM(C$17:C30))</f>
        <v xml:space="preserve"> - </v>
      </c>
      <c r="E30" s="13" t="str">
        <f t="shared" si="1"/>
        <v xml:space="preserve"> - </v>
      </c>
    </row>
    <row r="31" spans="2:8" x14ac:dyDescent="0.2">
      <c r="B31" s="11" t="str">
        <f t="shared" si="2"/>
        <v xml:space="preserve"> - </v>
      </c>
      <c r="C31" s="12" t="str">
        <f t="shared" si="0"/>
        <v xml:space="preserve"> - </v>
      </c>
      <c r="D31" s="12" t="str">
        <f>IF(B31=" - "," - ",SUM(C$17:C31))</f>
        <v xml:space="preserve"> - </v>
      </c>
      <c r="E31" s="13" t="str">
        <f t="shared" si="1"/>
        <v xml:space="preserve"> - </v>
      </c>
    </row>
    <row r="32" spans="2:8" x14ac:dyDescent="0.2">
      <c r="B32" s="11" t="str">
        <f t="shared" si="2"/>
        <v xml:space="preserve"> - </v>
      </c>
      <c r="C32" s="12" t="str">
        <f t="shared" si="0"/>
        <v xml:space="preserve"> - </v>
      </c>
      <c r="D32" s="12" t="str">
        <f>IF(B32=" - "," - ",SUM(C$17:C32))</f>
        <v xml:space="preserve"> - </v>
      </c>
      <c r="E32" s="13" t="str">
        <f t="shared" si="1"/>
        <v xml:space="preserve"> - </v>
      </c>
    </row>
    <row r="33" spans="2:5" x14ac:dyDescent="0.2">
      <c r="B33" s="11" t="str">
        <f t="shared" si="2"/>
        <v xml:space="preserve"> - </v>
      </c>
      <c r="C33" s="12" t="str">
        <f t="shared" si="0"/>
        <v xml:space="preserve"> - </v>
      </c>
      <c r="D33" s="12" t="str">
        <f>IF(B33=" - "," - ",SUM(C$17:C33))</f>
        <v xml:space="preserve"> - </v>
      </c>
      <c r="E33" s="13" t="str">
        <f t="shared" si="1"/>
        <v xml:space="preserve"> - </v>
      </c>
    </row>
    <row r="34" spans="2:5" x14ac:dyDescent="0.2">
      <c r="B34" s="11" t="str">
        <f t="shared" si="2"/>
        <v xml:space="preserve"> - </v>
      </c>
      <c r="C34" s="12" t="str">
        <f t="shared" si="0"/>
        <v xml:space="preserve"> - </v>
      </c>
      <c r="D34" s="12" t="str">
        <f>IF(B34=" - "," - ",SUM(C$17:C34))</f>
        <v xml:space="preserve"> - </v>
      </c>
      <c r="E34" s="13" t="str">
        <f t="shared" si="1"/>
        <v xml:space="preserve"> - </v>
      </c>
    </row>
    <row r="35" spans="2:5" x14ac:dyDescent="0.2">
      <c r="B35" s="11" t="str">
        <f t="shared" si="2"/>
        <v xml:space="preserve"> - </v>
      </c>
      <c r="C35" s="12" t="str">
        <f t="shared" si="0"/>
        <v xml:space="preserve"> - </v>
      </c>
      <c r="D35" s="12" t="str">
        <f>IF(B35=" - "," - ",SUM(C$17:C35))</f>
        <v xml:space="preserve"> - </v>
      </c>
      <c r="E35" s="13" t="str">
        <f t="shared" si="1"/>
        <v xml:space="preserve"> - </v>
      </c>
    </row>
    <row r="36" spans="2:5" x14ac:dyDescent="0.2">
      <c r="B36" s="11" t="str">
        <f t="shared" si="2"/>
        <v xml:space="preserve"> - </v>
      </c>
      <c r="C36" s="12" t="str">
        <f t="shared" si="0"/>
        <v xml:space="preserve"> - </v>
      </c>
      <c r="D36" s="12" t="str">
        <f>IF(B36=" - "," - ",SUM(C$17:C36))</f>
        <v xml:space="preserve"> - </v>
      </c>
      <c r="E36" s="13" t="str">
        <f t="shared" si="1"/>
        <v xml:space="preserve"> - </v>
      </c>
    </row>
    <row r="37" spans="2:5" x14ac:dyDescent="0.2">
      <c r="B37" s="11" t="str">
        <f t="shared" si="2"/>
        <v xml:space="preserve"> - </v>
      </c>
      <c r="C37" s="12" t="str">
        <f t="shared" si="0"/>
        <v xml:space="preserve"> - </v>
      </c>
      <c r="D37" s="12" t="str">
        <f>IF(B37=" - "," - ",SUM(C$17:C37))</f>
        <v xml:space="preserve"> - </v>
      </c>
      <c r="E37" s="13" t="str">
        <f t="shared" si="1"/>
        <v xml:space="preserve"> - </v>
      </c>
    </row>
    <row r="38" spans="2:5" x14ac:dyDescent="0.2">
      <c r="B38" s="11" t="str">
        <f t="shared" si="2"/>
        <v xml:space="preserve"> - </v>
      </c>
      <c r="C38" s="12" t="str">
        <f t="shared" si="0"/>
        <v xml:space="preserve"> - </v>
      </c>
      <c r="D38" s="12" t="str">
        <f>IF(B38=" - "," - ",SUM(C$17:C38))</f>
        <v xml:space="preserve"> - </v>
      </c>
      <c r="E38" s="13" t="str">
        <f t="shared" si="1"/>
        <v xml:space="preserve"> - </v>
      </c>
    </row>
    <row r="39" spans="2:5" x14ac:dyDescent="0.2">
      <c r="B39" s="11" t="str">
        <f t="shared" si="2"/>
        <v xml:space="preserve"> - </v>
      </c>
      <c r="C39" s="12" t="str">
        <f t="shared" si="0"/>
        <v xml:space="preserve"> - </v>
      </c>
      <c r="D39" s="12" t="str">
        <f>IF(B39=" - "," - ",SUM(C$17:C39))</f>
        <v xml:space="preserve"> - </v>
      </c>
      <c r="E39" s="13" t="str">
        <f t="shared" si="1"/>
        <v xml:space="preserve"> - </v>
      </c>
    </row>
    <row r="40" spans="2:5" x14ac:dyDescent="0.2">
      <c r="B40" s="11" t="str">
        <f t="shared" si="2"/>
        <v xml:space="preserve"> - </v>
      </c>
      <c r="C40" s="12" t="str">
        <f t="shared" si="0"/>
        <v xml:space="preserve"> - </v>
      </c>
      <c r="D40" s="12" t="str">
        <f>IF(B40=" - "," - ",SUM(C$17:C40))</f>
        <v xml:space="preserve"> - </v>
      </c>
      <c r="E40" s="13" t="str">
        <f t="shared" si="1"/>
        <v xml:space="preserve"> - </v>
      </c>
    </row>
    <row r="41" spans="2:5" x14ac:dyDescent="0.2">
      <c r="B41" s="11" t="str">
        <f t="shared" si="2"/>
        <v xml:space="preserve"> - </v>
      </c>
      <c r="C41" s="12" t="str">
        <f t="shared" si="0"/>
        <v xml:space="preserve"> - </v>
      </c>
      <c r="D41" s="12" t="str">
        <f>IF(B41=" - "," - ",SUM(C$17:C41))</f>
        <v xml:space="preserve"> - </v>
      </c>
      <c r="E41" s="13" t="str">
        <f t="shared" si="1"/>
        <v xml:space="preserve"> - </v>
      </c>
    </row>
    <row r="42" spans="2:5" x14ac:dyDescent="0.2">
      <c r="B42" s="11" t="str">
        <f t="shared" si="2"/>
        <v xml:space="preserve"> - </v>
      </c>
      <c r="C42" s="12" t="str">
        <f t="shared" si="0"/>
        <v xml:space="preserve"> - </v>
      </c>
      <c r="D42" s="12" t="str">
        <f>IF(B42=" - "," - ",SUM(C$17:C42))</f>
        <v xml:space="preserve"> - </v>
      </c>
      <c r="E42" s="13" t="str">
        <f t="shared" si="1"/>
        <v xml:space="preserve"> - </v>
      </c>
    </row>
    <row r="43" spans="2:5" x14ac:dyDescent="0.2">
      <c r="B43" s="11" t="str">
        <f t="shared" si="2"/>
        <v xml:space="preserve"> - </v>
      </c>
      <c r="C43" s="12" t="str">
        <f t="shared" si="0"/>
        <v xml:space="preserve"> - </v>
      </c>
      <c r="D43" s="12" t="str">
        <f>IF(B43=" - "," - ",SUM(C$17:C43))</f>
        <v xml:space="preserve"> - </v>
      </c>
      <c r="E43" s="13" t="str">
        <f t="shared" si="1"/>
        <v xml:space="preserve"> - </v>
      </c>
    </row>
    <row r="44" spans="2:5" x14ac:dyDescent="0.2">
      <c r="B44" s="11" t="str">
        <f t="shared" si="2"/>
        <v xml:space="preserve"> - </v>
      </c>
      <c r="C44" s="12" t="str">
        <f t="shared" si="0"/>
        <v xml:space="preserve"> - </v>
      </c>
      <c r="D44" s="12" t="str">
        <f>IF(B44=" - "," - ",SUM(C$17:C44))</f>
        <v xml:space="preserve"> - </v>
      </c>
      <c r="E44" s="13" t="str">
        <f t="shared" si="1"/>
        <v xml:space="preserve"> - </v>
      </c>
    </row>
    <row r="45" spans="2:5" x14ac:dyDescent="0.2">
      <c r="B45" s="11" t="str">
        <f t="shared" si="2"/>
        <v xml:space="preserve"> - </v>
      </c>
      <c r="C45" s="12" t="str">
        <f t="shared" si="0"/>
        <v xml:space="preserve"> - </v>
      </c>
      <c r="D45" s="12" t="str">
        <f>IF(B45=" - "," - ",SUM(C$17:C45))</f>
        <v xml:space="preserve"> - </v>
      </c>
      <c r="E45" s="13" t="str">
        <f t="shared" si="1"/>
        <v xml:space="preserve"> - </v>
      </c>
    </row>
    <row r="46" spans="2:5" x14ac:dyDescent="0.2">
      <c r="B46" s="11" t="str">
        <f t="shared" si="2"/>
        <v xml:space="preserve"> - </v>
      </c>
      <c r="C46" s="12" t="str">
        <f t="shared" si="0"/>
        <v xml:space="preserve"> - </v>
      </c>
      <c r="D46" s="12" t="str">
        <f>IF(B46=" - "," - ",SUM(C$17:C46))</f>
        <v xml:space="preserve"> - </v>
      </c>
      <c r="E46" s="13" t="str">
        <f t="shared" si="1"/>
        <v xml:space="preserve"> - </v>
      </c>
    </row>
    <row r="47" spans="2:5" x14ac:dyDescent="0.2">
      <c r="B47" s="11" t="str">
        <f t="shared" si="2"/>
        <v xml:space="preserve"> - </v>
      </c>
      <c r="C47" s="12" t="str">
        <f t="shared" si="0"/>
        <v xml:space="preserve"> - </v>
      </c>
      <c r="D47" s="12" t="str">
        <f>IF(B47=" - "," - ",SUM(C$17:C47))</f>
        <v xml:space="preserve"> - </v>
      </c>
      <c r="E47" s="13" t="str">
        <f t="shared" si="1"/>
        <v xml:space="preserve"> - </v>
      </c>
    </row>
    <row r="48" spans="2:5" x14ac:dyDescent="0.2">
      <c r="B48" s="11" t="str">
        <f t="shared" si="2"/>
        <v xml:space="preserve"> - </v>
      </c>
      <c r="C48" s="12" t="str">
        <f t="shared" si="0"/>
        <v xml:space="preserve"> - </v>
      </c>
      <c r="D48" s="12" t="str">
        <f>IF(B48=" - "," - ",SUM(C$17:C48))</f>
        <v xml:space="preserve"> - </v>
      </c>
      <c r="E48" s="13" t="str">
        <f t="shared" si="1"/>
        <v xml:space="preserve"> - </v>
      </c>
    </row>
    <row r="49" spans="2:5" x14ac:dyDescent="0.2">
      <c r="B49" s="11" t="str">
        <f t="shared" si="2"/>
        <v xml:space="preserve"> - </v>
      </c>
      <c r="C49" s="12" t="str">
        <f t="shared" ref="C49:C66" si="3">IF(B49=" - "," - ",IF(method="SL",SLN(P,Sn,n),IF(method="SYOD",SYD(P,Sn,n,B49),IF(method="DB",DDB(P,Sn,n,B49,$F$13),IF(method="DB-SL",VDB(P,Sn,n,B49-1,B49,$F$13),"n/a")))))</f>
        <v xml:space="preserve"> - </v>
      </c>
      <c r="D49" s="12" t="str">
        <f>IF(B49=" - "," - ",SUM(C$17:C49))</f>
        <v xml:space="preserve"> - </v>
      </c>
      <c r="E49" s="13" t="str">
        <f t="shared" ref="E49:E66" si="4">IF(B49=" - "," - ",P-D49)</f>
        <v xml:space="preserve"> - </v>
      </c>
    </row>
    <row r="50" spans="2:5" x14ac:dyDescent="0.2">
      <c r="B50" s="11" t="str">
        <f t="shared" ref="B50:B66" si="5">IF(B49&gt;=n," - ",B49+1)</f>
        <v xml:space="preserve"> - </v>
      </c>
      <c r="C50" s="12" t="str">
        <f t="shared" si="3"/>
        <v xml:space="preserve"> - </v>
      </c>
      <c r="D50" s="12" t="str">
        <f>IF(B50=" - "," - ",SUM(C$17:C50))</f>
        <v xml:space="preserve"> - </v>
      </c>
      <c r="E50" s="13" t="str">
        <f t="shared" si="4"/>
        <v xml:space="preserve"> - </v>
      </c>
    </row>
    <row r="51" spans="2:5" x14ac:dyDescent="0.2">
      <c r="B51" s="11" t="str">
        <f t="shared" si="5"/>
        <v xml:space="preserve"> - </v>
      </c>
      <c r="C51" s="12" t="str">
        <f t="shared" si="3"/>
        <v xml:space="preserve"> - </v>
      </c>
      <c r="D51" s="12" t="str">
        <f>IF(B51=" - "," - ",SUM(C$17:C51))</f>
        <v xml:space="preserve"> - </v>
      </c>
      <c r="E51" s="13" t="str">
        <f t="shared" si="4"/>
        <v xml:space="preserve"> - </v>
      </c>
    </row>
    <row r="52" spans="2:5" x14ac:dyDescent="0.2">
      <c r="B52" s="11" t="str">
        <f t="shared" si="5"/>
        <v xml:space="preserve"> - </v>
      </c>
      <c r="C52" s="12" t="str">
        <f t="shared" si="3"/>
        <v xml:space="preserve"> - </v>
      </c>
      <c r="D52" s="12" t="str">
        <f>IF(B52=" - "," - ",SUM(C$17:C52))</f>
        <v xml:space="preserve"> - </v>
      </c>
      <c r="E52" s="13" t="str">
        <f t="shared" si="4"/>
        <v xml:space="preserve"> - </v>
      </c>
    </row>
    <row r="53" spans="2:5" x14ac:dyDescent="0.2">
      <c r="B53" s="11" t="str">
        <f t="shared" si="5"/>
        <v xml:space="preserve"> - </v>
      </c>
      <c r="C53" s="12" t="str">
        <f t="shared" si="3"/>
        <v xml:space="preserve"> - </v>
      </c>
      <c r="D53" s="12" t="str">
        <f>IF(B53=" - "," - ",SUM(C$17:C53))</f>
        <v xml:space="preserve"> - </v>
      </c>
      <c r="E53" s="13" t="str">
        <f t="shared" si="4"/>
        <v xml:space="preserve"> - </v>
      </c>
    </row>
    <row r="54" spans="2:5" x14ac:dyDescent="0.2">
      <c r="B54" s="11" t="str">
        <f t="shared" si="5"/>
        <v xml:space="preserve"> - </v>
      </c>
      <c r="C54" s="12" t="str">
        <f t="shared" si="3"/>
        <v xml:space="preserve"> - </v>
      </c>
      <c r="D54" s="12" t="str">
        <f>IF(B54=" - "," - ",SUM(C$17:C54))</f>
        <v xml:space="preserve"> - </v>
      </c>
      <c r="E54" s="13" t="str">
        <f t="shared" si="4"/>
        <v xml:space="preserve"> - </v>
      </c>
    </row>
    <row r="55" spans="2:5" x14ac:dyDescent="0.2">
      <c r="B55" s="11" t="str">
        <f t="shared" si="5"/>
        <v xml:space="preserve"> - </v>
      </c>
      <c r="C55" s="12" t="str">
        <f t="shared" si="3"/>
        <v xml:space="preserve"> - </v>
      </c>
      <c r="D55" s="12" t="str">
        <f>IF(B55=" - "," - ",SUM(C$17:C55))</f>
        <v xml:space="preserve"> - </v>
      </c>
      <c r="E55" s="13" t="str">
        <f t="shared" si="4"/>
        <v xml:space="preserve"> - </v>
      </c>
    </row>
    <row r="56" spans="2:5" x14ac:dyDescent="0.2">
      <c r="B56" s="11" t="str">
        <f t="shared" si="5"/>
        <v xml:space="preserve"> - </v>
      </c>
      <c r="C56" s="12" t="str">
        <f t="shared" si="3"/>
        <v xml:space="preserve"> - </v>
      </c>
      <c r="D56" s="12" t="str">
        <f>IF(B56=" - "," - ",SUM(C$17:C56))</f>
        <v xml:space="preserve"> - </v>
      </c>
      <c r="E56" s="13" t="str">
        <f t="shared" si="4"/>
        <v xml:space="preserve"> - </v>
      </c>
    </row>
    <row r="57" spans="2:5" x14ac:dyDescent="0.2">
      <c r="B57" s="11" t="str">
        <f t="shared" si="5"/>
        <v xml:space="preserve"> - </v>
      </c>
      <c r="C57" s="12" t="str">
        <f t="shared" si="3"/>
        <v xml:space="preserve"> - </v>
      </c>
      <c r="D57" s="12" t="str">
        <f>IF(B57=" - "," - ",SUM(C$17:C57))</f>
        <v xml:space="preserve"> - </v>
      </c>
      <c r="E57" s="13" t="str">
        <f t="shared" si="4"/>
        <v xml:space="preserve"> - </v>
      </c>
    </row>
    <row r="58" spans="2:5" x14ac:dyDescent="0.2">
      <c r="B58" s="11" t="str">
        <f t="shared" si="5"/>
        <v xml:space="preserve"> - </v>
      </c>
      <c r="C58" s="12" t="str">
        <f t="shared" si="3"/>
        <v xml:space="preserve"> - </v>
      </c>
      <c r="D58" s="12" t="str">
        <f>IF(B58=" - "," - ",SUM(C$17:C58))</f>
        <v xml:space="preserve"> - </v>
      </c>
      <c r="E58" s="13" t="str">
        <f t="shared" si="4"/>
        <v xml:space="preserve"> - </v>
      </c>
    </row>
    <row r="59" spans="2:5" x14ac:dyDescent="0.2">
      <c r="B59" s="11" t="str">
        <f t="shared" si="5"/>
        <v xml:space="preserve"> - </v>
      </c>
      <c r="C59" s="12" t="str">
        <f t="shared" si="3"/>
        <v xml:space="preserve"> - </v>
      </c>
      <c r="D59" s="12" t="str">
        <f>IF(B59=" - "," - ",SUM(C$17:C59))</f>
        <v xml:space="preserve"> - </v>
      </c>
      <c r="E59" s="13" t="str">
        <f t="shared" si="4"/>
        <v xml:space="preserve"> - </v>
      </c>
    </row>
    <row r="60" spans="2:5" x14ac:dyDescent="0.2">
      <c r="B60" s="11" t="str">
        <f t="shared" si="5"/>
        <v xml:space="preserve"> - </v>
      </c>
      <c r="C60" s="12" t="str">
        <f t="shared" si="3"/>
        <v xml:space="preserve"> - </v>
      </c>
      <c r="D60" s="12" t="str">
        <f>IF(B60=" - "," - ",SUM(C$17:C60))</f>
        <v xml:space="preserve"> - </v>
      </c>
      <c r="E60" s="13" t="str">
        <f t="shared" si="4"/>
        <v xml:space="preserve"> - </v>
      </c>
    </row>
    <row r="61" spans="2:5" x14ac:dyDescent="0.2">
      <c r="B61" s="11" t="str">
        <f t="shared" si="5"/>
        <v xml:space="preserve"> - </v>
      </c>
      <c r="C61" s="12" t="str">
        <f t="shared" si="3"/>
        <v xml:space="preserve"> - </v>
      </c>
      <c r="D61" s="12" t="str">
        <f>IF(B61=" - "," - ",SUM(C$17:C61))</f>
        <v xml:space="preserve"> - </v>
      </c>
      <c r="E61" s="13" t="str">
        <f t="shared" si="4"/>
        <v xml:space="preserve"> - </v>
      </c>
    </row>
    <row r="62" spans="2:5" x14ac:dyDescent="0.2">
      <c r="B62" s="11" t="str">
        <f t="shared" si="5"/>
        <v xml:space="preserve"> - </v>
      </c>
      <c r="C62" s="12" t="str">
        <f t="shared" si="3"/>
        <v xml:space="preserve"> - </v>
      </c>
      <c r="D62" s="12" t="str">
        <f>IF(B62=" - "," - ",SUM(C$17:C62))</f>
        <v xml:space="preserve"> - </v>
      </c>
      <c r="E62" s="13" t="str">
        <f t="shared" si="4"/>
        <v xml:space="preserve"> - </v>
      </c>
    </row>
    <row r="63" spans="2:5" x14ac:dyDescent="0.2">
      <c r="B63" s="11" t="str">
        <f t="shared" si="5"/>
        <v xml:space="preserve"> - </v>
      </c>
      <c r="C63" s="12" t="str">
        <f t="shared" si="3"/>
        <v xml:space="preserve"> - </v>
      </c>
      <c r="D63" s="12" t="str">
        <f>IF(B63=" - "," - ",SUM(C$17:C63))</f>
        <v xml:space="preserve"> - </v>
      </c>
      <c r="E63" s="13" t="str">
        <f t="shared" si="4"/>
        <v xml:space="preserve"> - </v>
      </c>
    </row>
    <row r="64" spans="2:5" x14ac:dyDescent="0.2">
      <c r="B64" s="11" t="str">
        <f t="shared" si="5"/>
        <v xml:space="preserve"> - </v>
      </c>
      <c r="C64" s="12" t="str">
        <f t="shared" si="3"/>
        <v xml:space="preserve"> - </v>
      </c>
      <c r="D64" s="12" t="str">
        <f>IF(B64=" - "," - ",SUM(C$17:C64))</f>
        <v xml:space="preserve"> - </v>
      </c>
      <c r="E64" s="13" t="str">
        <f t="shared" si="4"/>
        <v xml:space="preserve"> - </v>
      </c>
    </row>
    <row r="65" spans="2:5" x14ac:dyDescent="0.2">
      <c r="B65" s="11" t="str">
        <f t="shared" si="5"/>
        <v xml:space="preserve"> - </v>
      </c>
      <c r="C65" s="12" t="str">
        <f t="shared" si="3"/>
        <v xml:space="preserve"> - </v>
      </c>
      <c r="D65" s="12" t="str">
        <f>IF(B65=" - "," - ",SUM(C$17:C65))</f>
        <v xml:space="preserve"> - </v>
      </c>
      <c r="E65" s="13" t="str">
        <f t="shared" si="4"/>
        <v xml:space="preserve"> - </v>
      </c>
    </row>
    <row r="66" spans="2:5" x14ac:dyDescent="0.2">
      <c r="B66" s="11" t="str">
        <f t="shared" si="5"/>
        <v xml:space="preserve"> - </v>
      </c>
      <c r="C66" s="12" t="str">
        <f t="shared" si="3"/>
        <v xml:space="preserve"> - </v>
      </c>
      <c r="D66" s="12" t="str">
        <f>IF(B66=" - "," - ",SUM(C$17:C66))</f>
        <v xml:space="preserve"> - </v>
      </c>
      <c r="E66" s="13" t="str">
        <f t="shared" si="4"/>
        <v xml:space="preserve"> - </v>
      </c>
    </row>
  </sheetData>
  <sheetProtection formatCells="0" formatColumns="0" formatRows="0" insertColumns="0" insertRows="0" insertHyperlinks="0" deleteColumns="0" deleteRows="0" sort="0"/>
  <mergeCells count="2">
    <mergeCell ref="D8:F8"/>
    <mergeCell ref="D9:F9"/>
  </mergeCells>
  <phoneticPr fontId="3" type="noConversion"/>
  <conditionalFormatting sqref="E13">
    <cfRule type="expression" dxfId="10" priority="1" stopIfTrue="1">
      <formula>OR($D$13="SL",$D$13="SYOD")</formula>
    </cfRule>
  </conditionalFormatting>
  <conditionalFormatting sqref="F13">
    <cfRule type="expression" dxfId="9" priority="2" stopIfTrue="1">
      <formula>OR($D$13="SL",$D$13="SYOD")</formula>
    </cfRule>
  </conditionalFormatting>
  <dataValidations count="1">
    <dataValidation type="list" allowBlank="1" showInputMessage="1" showErrorMessage="1" sqref="D13">
      <formula1>"SL, SYOD, DB, DB-SL"</formula1>
    </dataValidation>
  </dataValidations>
  <hyperlinks>
    <hyperlink ref="I3" r:id="rId1" display="HELP"/>
  </hyperlinks>
  <printOptions horizontalCentered="1"/>
  <pageMargins left="0.5" right="0.5" top="0.5" bottom="0.5" header="0.5" footer="0.25"/>
  <pageSetup fitToHeight="0" orientation="portrait" r:id="rId2"/>
  <headerFooter scaleWithDoc="0">
    <oddFooter>&amp;L&amp;8&amp;K01+032https://www.vertex42.com/Calculators/depreciation-calculator.html&amp;R&amp;8&amp;K01+032© 2009 Vertex42 LLC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69"/>
  <sheetViews>
    <sheetView showGridLines="0" zoomScaleNormal="100" workbookViewId="0"/>
  </sheetViews>
  <sheetFormatPr defaultColWidth="9.140625" defaultRowHeight="12.75" x14ac:dyDescent="0.2"/>
  <cols>
    <col min="1" max="1" width="5.28515625" style="2" customWidth="1"/>
    <col min="2" max="2" width="10.42578125" style="2" customWidth="1"/>
    <col min="3" max="3" width="16.42578125" style="2" customWidth="1"/>
    <col min="4" max="6" width="13.85546875" style="2" customWidth="1"/>
    <col min="7" max="7" width="11.7109375" style="2" customWidth="1"/>
    <col min="8" max="8" width="4.5703125" style="2" customWidth="1"/>
    <col min="9" max="9" width="14.7109375" style="2" customWidth="1"/>
    <col min="10" max="16384" width="9.140625" style="2"/>
  </cols>
  <sheetData>
    <row r="1" spans="1:9" ht="26.25" x14ac:dyDescent="0.4">
      <c r="A1" s="33" t="s">
        <v>23</v>
      </c>
      <c r="C1" s="3"/>
      <c r="D1" s="3"/>
      <c r="E1" s="3"/>
      <c r="F1" s="3"/>
      <c r="G1" s="3"/>
      <c r="H1" s="3"/>
    </row>
    <row r="2" spans="1:9" x14ac:dyDescent="0.2">
      <c r="A2" s="25" t="s">
        <v>24</v>
      </c>
      <c r="B2" s="5"/>
      <c r="C2" s="1"/>
      <c r="D2" s="1"/>
      <c r="E2" s="1"/>
      <c r="F2" s="1"/>
      <c r="G2" s="1"/>
      <c r="H2" s="1"/>
      <c r="I2" s="32" t="str">
        <f ca="1">"© 2009-" &amp; YEAR(TODAY()) &amp; " Vertex42 LLC"</f>
        <v>© 2009-2017 Vertex42 LLC</v>
      </c>
    </row>
    <row r="3" spans="1:9" x14ac:dyDescent="0.2">
      <c r="A3" s="8" t="s">
        <v>25</v>
      </c>
      <c r="B3" s="4"/>
      <c r="C3" s="4"/>
      <c r="D3" s="4"/>
      <c r="E3" s="4"/>
      <c r="F3" s="4"/>
      <c r="G3" s="4"/>
      <c r="H3" s="4"/>
      <c r="I3" s="27" t="s">
        <v>28</v>
      </c>
    </row>
    <row r="4" spans="1:9" x14ac:dyDescent="0.2">
      <c r="A4" s="8" t="s">
        <v>26</v>
      </c>
      <c r="B4" s="4"/>
      <c r="C4" s="4"/>
      <c r="D4" s="4"/>
      <c r="E4" s="4"/>
      <c r="F4" s="4"/>
      <c r="G4" s="4"/>
      <c r="H4" s="4"/>
      <c r="I4" s="4"/>
    </row>
    <row r="5" spans="1:9" x14ac:dyDescent="0.2">
      <c r="A5" s="8" t="s">
        <v>27</v>
      </c>
      <c r="B5" s="4"/>
      <c r="C5" s="4"/>
      <c r="D5" s="4"/>
      <c r="E5" s="4"/>
      <c r="F5" s="4"/>
      <c r="G5" s="4"/>
      <c r="H5" s="4"/>
      <c r="I5" s="4"/>
    </row>
    <row r="6" spans="1:9" x14ac:dyDescent="0.2">
      <c r="A6" s="8"/>
      <c r="B6" s="4"/>
      <c r="C6" s="4"/>
      <c r="D6" s="4"/>
      <c r="E6" s="4"/>
      <c r="F6" s="4"/>
      <c r="G6" s="4"/>
      <c r="H6" s="4"/>
      <c r="I6" s="4"/>
    </row>
    <row r="7" spans="1:9" x14ac:dyDescent="0.2">
      <c r="B7" s="4"/>
      <c r="C7" s="4"/>
      <c r="D7" s="4"/>
      <c r="E7" s="4"/>
      <c r="F7" s="4"/>
      <c r="G7" s="4"/>
      <c r="H7" s="4"/>
      <c r="I7" s="4"/>
    </row>
    <row r="8" spans="1:9" ht="15.75" x14ac:dyDescent="0.25">
      <c r="B8" s="34" t="s">
        <v>44</v>
      </c>
      <c r="C8" s="35"/>
      <c r="D8" s="36"/>
      <c r="E8" s="37"/>
      <c r="F8" s="38"/>
      <c r="G8" s="4"/>
      <c r="H8" s="4"/>
      <c r="I8" s="4"/>
    </row>
    <row r="9" spans="1:9" ht="14.25" x14ac:dyDescent="0.2">
      <c r="B9" s="16"/>
      <c r="C9" s="28" t="s">
        <v>5</v>
      </c>
      <c r="D9" s="72"/>
      <c r="E9" s="73"/>
      <c r="F9" s="74"/>
      <c r="G9" s="4"/>
      <c r="H9" s="4"/>
      <c r="I9" s="4"/>
    </row>
    <row r="10" spans="1:9" ht="14.25" x14ac:dyDescent="0.2">
      <c r="B10" s="16"/>
      <c r="C10" s="28" t="s">
        <v>14</v>
      </c>
      <c r="D10" s="72"/>
      <c r="E10" s="73"/>
      <c r="F10" s="74"/>
      <c r="G10" s="4"/>
      <c r="H10" s="4"/>
      <c r="I10" s="4"/>
    </row>
    <row r="11" spans="1:9" ht="14.25" x14ac:dyDescent="0.2">
      <c r="B11" s="18"/>
      <c r="C11" s="28" t="s">
        <v>37</v>
      </c>
      <c r="D11" s="43">
        <v>1000</v>
      </c>
      <c r="E11" s="10"/>
      <c r="F11" s="16"/>
      <c r="G11" s="4"/>
      <c r="H11" s="4"/>
      <c r="I11" s="4"/>
    </row>
    <row r="12" spans="1:9" ht="14.25" x14ac:dyDescent="0.2">
      <c r="B12" s="18"/>
      <c r="C12" s="28" t="s">
        <v>12</v>
      </c>
      <c r="D12" s="43">
        <v>5</v>
      </c>
      <c r="E12" s="16"/>
      <c r="F12" s="16"/>
      <c r="G12" s="4"/>
      <c r="H12" s="4"/>
      <c r="I12" s="4"/>
    </row>
    <row r="13" spans="1:9" ht="14.25" x14ac:dyDescent="0.2">
      <c r="B13" s="18"/>
      <c r="C13" s="28" t="s">
        <v>6</v>
      </c>
      <c r="D13" s="44" t="s">
        <v>13</v>
      </c>
      <c r="E13" s="7" t="s">
        <v>8</v>
      </c>
      <c r="F13" s="47">
        <v>2</v>
      </c>
      <c r="G13" s="4"/>
      <c r="H13" s="4"/>
      <c r="I13" s="4"/>
    </row>
    <row r="14" spans="1:9" ht="14.25" x14ac:dyDescent="0.2">
      <c r="B14" s="16"/>
      <c r="C14" s="28" t="s">
        <v>10</v>
      </c>
      <c r="D14" s="44" t="s">
        <v>11</v>
      </c>
      <c r="E14" s="16"/>
      <c r="F14" s="16"/>
      <c r="G14" s="4"/>
      <c r="H14" s="4"/>
      <c r="I14" s="4"/>
    </row>
    <row r="15" spans="1:9" ht="14.25" x14ac:dyDescent="0.2">
      <c r="B15" s="16"/>
      <c r="C15" s="28" t="str">
        <f>"Placed in Service "&amp;IF(D14="Mid-Quarter","Quarter",IF(D14="Mid-Month","Month",""))</f>
        <v xml:space="preserve">Placed in Service </v>
      </c>
      <c r="D15" s="46">
        <v>4</v>
      </c>
      <c r="E15" s="18"/>
      <c r="F15" s="16"/>
      <c r="G15" s="4"/>
      <c r="H15" s="4"/>
      <c r="I15" s="4"/>
    </row>
    <row r="16" spans="1:9" ht="14.25" x14ac:dyDescent="0.2">
      <c r="B16" s="16"/>
      <c r="C16" s="28" t="s">
        <v>15</v>
      </c>
      <c r="D16" s="7">
        <f>IF(conv="Half-Year",ROUNDUP(n+0.5,0),IF(conv="Mid-Quarter",ROUNDUP(n+Q/4,0),IF(conv="Mid-Month",ROUNDUP(n+m/12,0),"n/a")))</f>
        <v>6</v>
      </c>
      <c r="E16" s="18"/>
      <c r="F16" s="16"/>
      <c r="G16" s="4"/>
      <c r="H16" s="4"/>
      <c r="I16" s="4"/>
    </row>
    <row r="17" spans="2:9" ht="15" x14ac:dyDescent="0.2">
      <c r="B17" s="4"/>
      <c r="C17" s="6"/>
      <c r="D17" s="4"/>
      <c r="E17" s="7"/>
      <c r="G17" s="4"/>
      <c r="H17" s="4"/>
      <c r="I17" s="4"/>
    </row>
    <row r="18" spans="2:9" ht="18" x14ac:dyDescent="0.25">
      <c r="B18" s="9" t="s">
        <v>0</v>
      </c>
      <c r="C18" s="4"/>
      <c r="D18" s="4"/>
      <c r="E18" s="4"/>
      <c r="F18" s="31" t="s">
        <v>46</v>
      </c>
      <c r="G18" s="4"/>
      <c r="H18" s="4"/>
      <c r="I18" s="4"/>
    </row>
    <row r="19" spans="2:9" ht="15.75" x14ac:dyDescent="0.3">
      <c r="B19" s="39" t="s">
        <v>1</v>
      </c>
      <c r="C19" s="40" t="s">
        <v>45</v>
      </c>
      <c r="D19" s="40" t="s">
        <v>36</v>
      </c>
      <c r="E19" s="40" t="s">
        <v>18</v>
      </c>
      <c r="F19" s="40" t="s">
        <v>35</v>
      </c>
      <c r="H19" s="4"/>
    </row>
    <row r="20" spans="2:9" x14ac:dyDescent="0.2">
      <c r="B20" s="11">
        <v>1</v>
      </c>
      <c r="C20" s="30">
        <f>IF(B20=" - "," - ",IF(method="SL",IF(conv="Half-Year",P*1/n*(MIN(n,B20-0.5)-MAX(0,B20-1.5)),IF(conv="Mid-Quarter",P*1/n*(MIN(n,B20-Q/4+0.125)-MAX(0,B20-1-Q/4+0.125)),P*1/n*(MIN(n,B20-m/12+1/24)-MAX(0,B20-1-m/12+1/24)))),IF(conv="Half-Year",VDB(P,0,n,MAX(0,B20-1.5),MIN(n,B20-0.5),$F$13),IF(conv="Mid-Quarter",VDB(P,0,n,MAX(0,B20-1-Q/4+0.125),MIN(n,B20-Q/4+0.125),$F$13,FALSE),"n/a"))))</f>
        <v>200</v>
      </c>
      <c r="D20" s="19">
        <f>IF(B20=" - "," - ",SUM(C$20:C20))</f>
        <v>200</v>
      </c>
      <c r="E20" s="19">
        <f t="shared" ref="E20:E51" si="0">IF(B20=" - "," - ",P-D20)</f>
        <v>800</v>
      </c>
      <c r="F20" s="20">
        <f t="shared" ref="F20:F69" si="1">IF(B20=" - "," - ",IF(method="SL",IF(conv="Half-Year",1/n*(MIN(n,B20-0.5)-MAX(0,B20-1.5)),IF(conv="Mid-Quarter",1/n*(MIN(n,B20-Q/4+0.125)-MAX(0,B20-1-Q/4+0.125)),1/n*(MIN(n,B20-m/12+1/24)-MAX(0,B20-1-m/12+1/24)))),IF(conv="Half-Year",VDB(1,0,n,MAX(0,B20-1.5),MIN(n,B20-0.5),$F$13),IF(conv="Mid-Quarter",VDB(1,0,n,MAX(0,B20-1-Q/4+0.125),MIN(n,B20-Q/4+0.125),$F$13,FALSE),"n/a"))))</f>
        <v>0.2</v>
      </c>
      <c r="G20" s="4"/>
      <c r="H20" s="4"/>
    </row>
    <row r="21" spans="2:9" x14ac:dyDescent="0.2">
      <c r="B21" s="11">
        <f t="shared" ref="B21:B52" si="2">IF(B20=" - "," - ",IF(B20+1&gt;last," - ",B20+1))</f>
        <v>2</v>
      </c>
      <c r="C21" s="30">
        <f t="shared" ref="C21:C51" si="3">IF(B21=" - "," - ",IF(method="SL",IF(conv="Half-Year",P*1/n*(MIN(n,B21-0.5)-MAX(0,B21-1.5)),IF(conv="Mid-Quarter",P*1/n*(MIN(n,B21-Q/4+0.125)-MAX(0,B21-1-Q/4+0.125)),P*1/n*(MIN(n,B21-m/12+1/24)-MAX(0,B21-1-m/12+1/24)))),IF(conv="Half-Year",VDB(P,0,n,MAX(0,B21-1.5),MIN(n,B21-0.5),$F$13),IF(conv="Mid-Quarter",VDB(P,0,n,MAX(0,B21-1-Q/4+0.125),MIN(n,B21-Q/4+0.125),$F$13,FALSE),"n/a"))))</f>
        <v>320</v>
      </c>
      <c r="D21" s="19">
        <f>IF(B21=" - "," - ",SUM(C$20:C21))</f>
        <v>520</v>
      </c>
      <c r="E21" s="19">
        <f t="shared" si="0"/>
        <v>480</v>
      </c>
      <c r="F21" s="20">
        <f t="shared" si="1"/>
        <v>0.32000000000000006</v>
      </c>
      <c r="G21" s="4"/>
      <c r="H21" s="4"/>
    </row>
    <row r="22" spans="2:9" x14ac:dyDescent="0.2">
      <c r="B22" s="11">
        <f t="shared" si="2"/>
        <v>3</v>
      </c>
      <c r="C22" s="30">
        <f t="shared" si="3"/>
        <v>192</v>
      </c>
      <c r="D22" s="19">
        <f>IF(B22=" - "," - ",SUM(C$20:C22))</f>
        <v>712</v>
      </c>
      <c r="E22" s="19">
        <f t="shared" si="0"/>
        <v>288</v>
      </c>
      <c r="F22" s="20">
        <f t="shared" si="1"/>
        <v>0.192</v>
      </c>
      <c r="G22" s="4"/>
      <c r="H22" s="4"/>
    </row>
    <row r="23" spans="2:9" x14ac:dyDescent="0.2">
      <c r="B23" s="11">
        <f t="shared" si="2"/>
        <v>4</v>
      </c>
      <c r="C23" s="30">
        <f t="shared" si="3"/>
        <v>115.2</v>
      </c>
      <c r="D23" s="19">
        <f>IF(B23=" - "," - ",SUM(C$20:C23))</f>
        <v>827.2</v>
      </c>
      <c r="E23" s="19">
        <f t="shared" si="0"/>
        <v>172.79999999999995</v>
      </c>
      <c r="F23" s="20">
        <f t="shared" si="1"/>
        <v>0.1152</v>
      </c>
    </row>
    <row r="24" spans="2:9" x14ac:dyDescent="0.2">
      <c r="B24" s="11">
        <f t="shared" si="2"/>
        <v>5</v>
      </c>
      <c r="C24" s="30">
        <f t="shared" si="3"/>
        <v>115.2</v>
      </c>
      <c r="D24" s="19">
        <f>IF(B24=" - "," - ",SUM(C$20:C24))</f>
        <v>942.40000000000009</v>
      </c>
      <c r="E24" s="19">
        <f t="shared" si="0"/>
        <v>57.599999999999909</v>
      </c>
      <c r="F24" s="20">
        <f t="shared" si="1"/>
        <v>0.11519999999999998</v>
      </c>
    </row>
    <row r="25" spans="2:9" x14ac:dyDescent="0.2">
      <c r="B25" s="11">
        <f t="shared" si="2"/>
        <v>6</v>
      </c>
      <c r="C25" s="30">
        <f t="shared" si="3"/>
        <v>57.6</v>
      </c>
      <c r="D25" s="19">
        <f>IF(B25=" - "," - ",SUM(C$20:C25))</f>
        <v>1000.0000000000001</v>
      </c>
      <c r="E25" s="19">
        <f t="shared" si="0"/>
        <v>-1.1368683772161603E-13</v>
      </c>
      <c r="F25" s="20">
        <f t="shared" si="1"/>
        <v>5.7599999999999991E-2</v>
      </c>
    </row>
    <row r="26" spans="2:9" x14ac:dyDescent="0.2">
      <c r="B26" s="11" t="str">
        <f t="shared" si="2"/>
        <v xml:space="preserve"> - </v>
      </c>
      <c r="C26" s="30" t="str">
        <f t="shared" si="3"/>
        <v xml:space="preserve"> - </v>
      </c>
      <c r="D26" s="19" t="str">
        <f>IF(B26=" - "," - ",SUM(C$20:C26))</f>
        <v xml:space="preserve"> - </v>
      </c>
      <c r="E26" s="19" t="str">
        <f t="shared" si="0"/>
        <v xml:space="preserve"> - </v>
      </c>
      <c r="F26" s="20" t="str">
        <f t="shared" si="1"/>
        <v xml:space="preserve"> - </v>
      </c>
    </row>
    <row r="27" spans="2:9" x14ac:dyDescent="0.2">
      <c r="B27" s="11" t="str">
        <f t="shared" si="2"/>
        <v xml:space="preserve"> - </v>
      </c>
      <c r="C27" s="30" t="str">
        <f t="shared" si="3"/>
        <v xml:space="preserve"> - </v>
      </c>
      <c r="D27" s="19" t="str">
        <f>IF(B27=" - "," - ",SUM(C$20:C27))</f>
        <v xml:space="preserve"> - </v>
      </c>
      <c r="E27" s="19" t="str">
        <f t="shared" si="0"/>
        <v xml:space="preserve"> - </v>
      </c>
      <c r="F27" s="20" t="str">
        <f t="shared" si="1"/>
        <v xml:space="preserve"> - </v>
      </c>
    </row>
    <row r="28" spans="2:9" x14ac:dyDescent="0.2">
      <c r="B28" s="11" t="str">
        <f t="shared" si="2"/>
        <v xml:space="preserve"> - </v>
      </c>
      <c r="C28" s="30" t="str">
        <f t="shared" si="3"/>
        <v xml:space="preserve"> - </v>
      </c>
      <c r="D28" s="19" t="str">
        <f>IF(B28=" - "," - ",SUM(C$20:C28))</f>
        <v xml:space="preserve"> - </v>
      </c>
      <c r="E28" s="19" t="str">
        <f t="shared" si="0"/>
        <v xml:space="preserve"> - </v>
      </c>
      <c r="F28" s="20" t="str">
        <f t="shared" si="1"/>
        <v xml:space="preserve"> - </v>
      </c>
    </row>
    <row r="29" spans="2:9" x14ac:dyDescent="0.2">
      <c r="B29" s="11" t="str">
        <f t="shared" si="2"/>
        <v xml:space="preserve"> - </v>
      </c>
      <c r="C29" s="30" t="str">
        <f t="shared" si="3"/>
        <v xml:space="preserve"> - </v>
      </c>
      <c r="D29" s="19" t="str">
        <f>IF(B29=" - "," - ",SUM(C$20:C29))</f>
        <v xml:space="preserve"> - </v>
      </c>
      <c r="E29" s="19" t="str">
        <f t="shared" si="0"/>
        <v xml:space="preserve"> - </v>
      </c>
      <c r="F29" s="20" t="str">
        <f t="shared" si="1"/>
        <v xml:space="preserve"> - </v>
      </c>
    </row>
    <row r="30" spans="2:9" x14ac:dyDescent="0.2">
      <c r="B30" s="11" t="str">
        <f t="shared" si="2"/>
        <v xml:space="preserve"> - </v>
      </c>
      <c r="C30" s="30" t="str">
        <f t="shared" si="3"/>
        <v xml:space="preserve"> - </v>
      </c>
      <c r="D30" s="19" t="str">
        <f>IF(B30=" - "," - ",SUM(C$20:C30))</f>
        <v xml:space="preserve"> - </v>
      </c>
      <c r="E30" s="19" t="str">
        <f t="shared" si="0"/>
        <v xml:space="preserve"> - </v>
      </c>
      <c r="F30" s="20" t="str">
        <f t="shared" si="1"/>
        <v xml:space="preserve"> - </v>
      </c>
    </row>
    <row r="31" spans="2:9" x14ac:dyDescent="0.2">
      <c r="B31" s="11" t="str">
        <f t="shared" si="2"/>
        <v xml:space="preserve"> - </v>
      </c>
      <c r="C31" s="30" t="str">
        <f t="shared" si="3"/>
        <v xml:space="preserve"> - </v>
      </c>
      <c r="D31" s="19" t="str">
        <f>IF(B31=" - "," - ",SUM(C$20:C31))</f>
        <v xml:space="preserve"> - </v>
      </c>
      <c r="E31" s="19" t="str">
        <f t="shared" si="0"/>
        <v xml:space="preserve"> - </v>
      </c>
      <c r="F31" s="20" t="str">
        <f t="shared" si="1"/>
        <v xml:space="preserve"> - </v>
      </c>
    </row>
    <row r="32" spans="2:9" x14ac:dyDescent="0.2">
      <c r="B32" s="11" t="str">
        <f t="shared" si="2"/>
        <v xml:space="preserve"> - </v>
      </c>
      <c r="C32" s="30" t="str">
        <f t="shared" si="3"/>
        <v xml:space="preserve"> - </v>
      </c>
      <c r="D32" s="19" t="str">
        <f>IF(B32=" - "," - ",SUM(C$20:C32))</f>
        <v xml:space="preserve"> - </v>
      </c>
      <c r="E32" s="19" t="str">
        <f t="shared" si="0"/>
        <v xml:space="preserve"> - </v>
      </c>
      <c r="F32" s="20" t="str">
        <f t="shared" si="1"/>
        <v xml:space="preserve"> - </v>
      </c>
    </row>
    <row r="33" spans="2:6" x14ac:dyDescent="0.2">
      <c r="B33" s="11" t="str">
        <f t="shared" si="2"/>
        <v xml:space="preserve"> - </v>
      </c>
      <c r="C33" s="30" t="str">
        <f t="shared" si="3"/>
        <v xml:space="preserve"> - </v>
      </c>
      <c r="D33" s="19" t="str">
        <f>IF(B33=" - "," - ",SUM(C$20:C33))</f>
        <v xml:space="preserve"> - </v>
      </c>
      <c r="E33" s="19" t="str">
        <f t="shared" si="0"/>
        <v xml:space="preserve"> - </v>
      </c>
      <c r="F33" s="20" t="str">
        <f t="shared" si="1"/>
        <v xml:space="preserve"> - </v>
      </c>
    </row>
    <row r="34" spans="2:6" x14ac:dyDescent="0.2">
      <c r="B34" s="11" t="str">
        <f t="shared" si="2"/>
        <v xml:space="preserve"> - </v>
      </c>
      <c r="C34" s="30" t="str">
        <f t="shared" si="3"/>
        <v xml:space="preserve"> - </v>
      </c>
      <c r="D34" s="19" t="str">
        <f>IF(B34=" - "," - ",SUM(C$20:C34))</f>
        <v xml:space="preserve"> - </v>
      </c>
      <c r="E34" s="19" t="str">
        <f t="shared" si="0"/>
        <v xml:space="preserve"> - </v>
      </c>
      <c r="F34" s="20" t="str">
        <f t="shared" si="1"/>
        <v xml:space="preserve"> - </v>
      </c>
    </row>
    <row r="35" spans="2:6" x14ac:dyDescent="0.2">
      <c r="B35" s="11" t="str">
        <f t="shared" si="2"/>
        <v xml:space="preserve"> - </v>
      </c>
      <c r="C35" s="30" t="str">
        <f t="shared" si="3"/>
        <v xml:space="preserve"> - </v>
      </c>
      <c r="D35" s="19" t="str">
        <f>IF(B35=" - "," - ",SUM(C$20:C35))</f>
        <v xml:space="preserve"> - </v>
      </c>
      <c r="E35" s="19" t="str">
        <f t="shared" si="0"/>
        <v xml:space="preserve"> - </v>
      </c>
      <c r="F35" s="20" t="str">
        <f t="shared" si="1"/>
        <v xml:space="preserve"> - </v>
      </c>
    </row>
    <row r="36" spans="2:6" x14ac:dyDescent="0.2">
      <c r="B36" s="11" t="str">
        <f t="shared" si="2"/>
        <v xml:space="preserve"> - </v>
      </c>
      <c r="C36" s="30" t="str">
        <f t="shared" si="3"/>
        <v xml:space="preserve"> - </v>
      </c>
      <c r="D36" s="19" t="str">
        <f>IF(B36=" - "," - ",SUM(C$20:C36))</f>
        <v xml:space="preserve"> - </v>
      </c>
      <c r="E36" s="19" t="str">
        <f t="shared" si="0"/>
        <v xml:space="preserve"> - </v>
      </c>
      <c r="F36" s="20" t="str">
        <f t="shared" si="1"/>
        <v xml:space="preserve"> - </v>
      </c>
    </row>
    <row r="37" spans="2:6" x14ac:dyDescent="0.2">
      <c r="B37" s="11" t="str">
        <f t="shared" si="2"/>
        <v xml:space="preserve"> - </v>
      </c>
      <c r="C37" s="30" t="str">
        <f t="shared" si="3"/>
        <v xml:space="preserve"> - </v>
      </c>
      <c r="D37" s="19" t="str">
        <f>IF(B37=" - "," - ",SUM(C$20:C37))</f>
        <v xml:space="preserve"> - </v>
      </c>
      <c r="E37" s="19" t="str">
        <f t="shared" si="0"/>
        <v xml:space="preserve"> - </v>
      </c>
      <c r="F37" s="20" t="str">
        <f t="shared" si="1"/>
        <v xml:space="preserve"> - </v>
      </c>
    </row>
    <row r="38" spans="2:6" x14ac:dyDescent="0.2">
      <c r="B38" s="11" t="str">
        <f t="shared" si="2"/>
        <v xml:space="preserve"> - </v>
      </c>
      <c r="C38" s="30" t="str">
        <f t="shared" si="3"/>
        <v xml:space="preserve"> - </v>
      </c>
      <c r="D38" s="19" t="str">
        <f>IF(B38=" - "," - ",SUM(C$20:C38))</f>
        <v xml:space="preserve"> - </v>
      </c>
      <c r="E38" s="19" t="str">
        <f t="shared" si="0"/>
        <v xml:space="preserve"> - </v>
      </c>
      <c r="F38" s="20" t="str">
        <f t="shared" si="1"/>
        <v xml:space="preserve"> - </v>
      </c>
    </row>
    <row r="39" spans="2:6" x14ac:dyDescent="0.2">
      <c r="B39" s="11" t="str">
        <f t="shared" si="2"/>
        <v xml:space="preserve"> - </v>
      </c>
      <c r="C39" s="30" t="str">
        <f t="shared" si="3"/>
        <v xml:space="preserve"> - </v>
      </c>
      <c r="D39" s="19" t="str">
        <f>IF(B39=" - "," - ",SUM(C$20:C39))</f>
        <v xml:space="preserve"> - </v>
      </c>
      <c r="E39" s="19" t="str">
        <f t="shared" si="0"/>
        <v xml:space="preserve"> - </v>
      </c>
      <c r="F39" s="20" t="str">
        <f t="shared" si="1"/>
        <v xml:space="preserve"> - </v>
      </c>
    </row>
    <row r="40" spans="2:6" x14ac:dyDescent="0.2">
      <c r="B40" s="11" t="str">
        <f t="shared" si="2"/>
        <v xml:space="preserve"> - </v>
      </c>
      <c r="C40" s="30" t="str">
        <f t="shared" si="3"/>
        <v xml:space="preserve"> - </v>
      </c>
      <c r="D40" s="19" t="str">
        <f>IF(B40=" - "," - ",SUM(C$20:C40))</f>
        <v xml:space="preserve"> - </v>
      </c>
      <c r="E40" s="19" t="str">
        <f t="shared" si="0"/>
        <v xml:space="preserve"> - </v>
      </c>
      <c r="F40" s="20" t="str">
        <f t="shared" si="1"/>
        <v xml:space="preserve"> - </v>
      </c>
    </row>
    <row r="41" spans="2:6" x14ac:dyDescent="0.2">
      <c r="B41" s="11" t="str">
        <f t="shared" si="2"/>
        <v xml:space="preserve"> - </v>
      </c>
      <c r="C41" s="30" t="str">
        <f t="shared" si="3"/>
        <v xml:space="preserve"> - </v>
      </c>
      <c r="D41" s="19" t="str">
        <f>IF(B41=" - "," - ",SUM(C$20:C41))</f>
        <v xml:space="preserve"> - </v>
      </c>
      <c r="E41" s="19" t="str">
        <f t="shared" si="0"/>
        <v xml:space="preserve"> - </v>
      </c>
      <c r="F41" s="20" t="str">
        <f t="shared" si="1"/>
        <v xml:space="preserve"> - </v>
      </c>
    </row>
    <row r="42" spans="2:6" x14ac:dyDescent="0.2">
      <c r="B42" s="11" t="str">
        <f t="shared" si="2"/>
        <v xml:space="preserve"> - </v>
      </c>
      <c r="C42" s="30" t="str">
        <f t="shared" si="3"/>
        <v xml:space="preserve"> - </v>
      </c>
      <c r="D42" s="19" t="str">
        <f>IF(B42=" - "," - ",SUM(C$20:C42))</f>
        <v xml:space="preserve"> - </v>
      </c>
      <c r="E42" s="19" t="str">
        <f t="shared" si="0"/>
        <v xml:space="preserve"> - </v>
      </c>
      <c r="F42" s="20" t="str">
        <f t="shared" si="1"/>
        <v xml:space="preserve"> - </v>
      </c>
    </row>
    <row r="43" spans="2:6" x14ac:dyDescent="0.2">
      <c r="B43" s="11" t="str">
        <f t="shared" si="2"/>
        <v xml:space="preserve"> - </v>
      </c>
      <c r="C43" s="30" t="str">
        <f t="shared" si="3"/>
        <v xml:space="preserve"> - </v>
      </c>
      <c r="D43" s="19" t="str">
        <f>IF(B43=" - "," - ",SUM(C$20:C43))</f>
        <v xml:space="preserve"> - </v>
      </c>
      <c r="E43" s="19" t="str">
        <f t="shared" si="0"/>
        <v xml:space="preserve"> - </v>
      </c>
      <c r="F43" s="20" t="str">
        <f t="shared" si="1"/>
        <v xml:space="preserve"> - </v>
      </c>
    </row>
    <row r="44" spans="2:6" x14ac:dyDescent="0.2">
      <c r="B44" s="11" t="str">
        <f t="shared" si="2"/>
        <v xml:space="preserve"> - </v>
      </c>
      <c r="C44" s="30" t="str">
        <f t="shared" si="3"/>
        <v xml:space="preserve"> - </v>
      </c>
      <c r="D44" s="19" t="str">
        <f>IF(B44=" - "," - ",SUM(C$20:C44))</f>
        <v xml:space="preserve"> - </v>
      </c>
      <c r="E44" s="19" t="str">
        <f t="shared" si="0"/>
        <v xml:space="preserve"> - </v>
      </c>
      <c r="F44" s="20" t="str">
        <f t="shared" si="1"/>
        <v xml:space="preserve"> - </v>
      </c>
    </row>
    <row r="45" spans="2:6" x14ac:dyDescent="0.2">
      <c r="B45" s="11" t="str">
        <f t="shared" si="2"/>
        <v xml:space="preserve"> - </v>
      </c>
      <c r="C45" s="30" t="str">
        <f t="shared" si="3"/>
        <v xml:space="preserve"> - </v>
      </c>
      <c r="D45" s="19" t="str">
        <f>IF(B45=" - "," - ",SUM(C$20:C45))</f>
        <v xml:space="preserve"> - </v>
      </c>
      <c r="E45" s="19" t="str">
        <f t="shared" si="0"/>
        <v xml:space="preserve"> - </v>
      </c>
      <c r="F45" s="20" t="str">
        <f t="shared" si="1"/>
        <v xml:space="preserve"> - </v>
      </c>
    </row>
    <row r="46" spans="2:6" x14ac:dyDescent="0.2">
      <c r="B46" s="11" t="str">
        <f t="shared" si="2"/>
        <v xml:space="preserve"> - </v>
      </c>
      <c r="C46" s="30" t="str">
        <f t="shared" si="3"/>
        <v xml:space="preserve"> - </v>
      </c>
      <c r="D46" s="19" t="str">
        <f>IF(B46=" - "," - ",SUM(C$20:C46))</f>
        <v xml:space="preserve"> - </v>
      </c>
      <c r="E46" s="19" t="str">
        <f t="shared" si="0"/>
        <v xml:space="preserve"> - </v>
      </c>
      <c r="F46" s="20" t="str">
        <f t="shared" si="1"/>
        <v xml:space="preserve"> - </v>
      </c>
    </row>
    <row r="47" spans="2:6" x14ac:dyDescent="0.2">
      <c r="B47" s="11" t="str">
        <f t="shared" si="2"/>
        <v xml:space="preserve"> - </v>
      </c>
      <c r="C47" s="30" t="str">
        <f t="shared" si="3"/>
        <v xml:space="preserve"> - </v>
      </c>
      <c r="D47" s="19" t="str">
        <f>IF(B47=" - "," - ",SUM(C$20:C47))</f>
        <v xml:space="preserve"> - </v>
      </c>
      <c r="E47" s="19" t="str">
        <f t="shared" si="0"/>
        <v xml:space="preserve"> - </v>
      </c>
      <c r="F47" s="20" t="str">
        <f t="shared" si="1"/>
        <v xml:space="preserve"> - </v>
      </c>
    </row>
    <row r="48" spans="2:6" x14ac:dyDescent="0.2">
      <c r="B48" s="11" t="str">
        <f t="shared" si="2"/>
        <v xml:space="preserve"> - </v>
      </c>
      <c r="C48" s="30" t="str">
        <f t="shared" si="3"/>
        <v xml:space="preserve"> - </v>
      </c>
      <c r="D48" s="19" t="str">
        <f>IF(B48=" - "," - ",SUM(C$20:C48))</f>
        <v xml:space="preserve"> - </v>
      </c>
      <c r="E48" s="19" t="str">
        <f t="shared" si="0"/>
        <v xml:space="preserve"> - </v>
      </c>
      <c r="F48" s="20" t="str">
        <f t="shared" si="1"/>
        <v xml:space="preserve"> - </v>
      </c>
    </row>
    <row r="49" spans="2:6" x14ac:dyDescent="0.2">
      <c r="B49" s="11" t="str">
        <f t="shared" si="2"/>
        <v xml:space="preserve"> - </v>
      </c>
      <c r="C49" s="30" t="str">
        <f t="shared" si="3"/>
        <v xml:space="preserve"> - </v>
      </c>
      <c r="D49" s="19" t="str">
        <f>IF(B49=" - "," - ",SUM(C$20:C49))</f>
        <v xml:space="preserve"> - </v>
      </c>
      <c r="E49" s="19" t="str">
        <f t="shared" si="0"/>
        <v xml:space="preserve"> - </v>
      </c>
      <c r="F49" s="20" t="str">
        <f t="shared" si="1"/>
        <v xml:space="preserve"> - </v>
      </c>
    </row>
    <row r="50" spans="2:6" x14ac:dyDescent="0.2">
      <c r="B50" s="11" t="str">
        <f t="shared" si="2"/>
        <v xml:space="preserve"> - </v>
      </c>
      <c r="C50" s="30" t="str">
        <f t="shared" si="3"/>
        <v xml:space="preserve"> - </v>
      </c>
      <c r="D50" s="19" t="str">
        <f>IF(B50=" - "," - ",SUM(C$20:C50))</f>
        <v xml:space="preserve"> - </v>
      </c>
      <c r="E50" s="19" t="str">
        <f t="shared" si="0"/>
        <v xml:space="preserve"> - </v>
      </c>
      <c r="F50" s="20" t="str">
        <f t="shared" si="1"/>
        <v xml:space="preserve"> - </v>
      </c>
    </row>
    <row r="51" spans="2:6" x14ac:dyDescent="0.2">
      <c r="B51" s="11" t="str">
        <f t="shared" si="2"/>
        <v xml:space="preserve"> - </v>
      </c>
      <c r="C51" s="30" t="str">
        <f t="shared" si="3"/>
        <v xml:space="preserve"> - </v>
      </c>
      <c r="D51" s="19" t="str">
        <f>IF(B51=" - "," - ",SUM(C$20:C51))</f>
        <v xml:space="preserve"> - </v>
      </c>
      <c r="E51" s="19" t="str">
        <f t="shared" si="0"/>
        <v xml:space="preserve"> - </v>
      </c>
      <c r="F51" s="20" t="str">
        <f t="shared" si="1"/>
        <v xml:space="preserve"> - </v>
      </c>
    </row>
    <row r="52" spans="2:6" x14ac:dyDescent="0.2">
      <c r="B52" s="11" t="str">
        <f t="shared" si="2"/>
        <v xml:space="preserve"> - </v>
      </c>
      <c r="C52" s="30" t="str">
        <f t="shared" ref="C52:C69" si="4">IF(B52=" - "," - ",IF(method="SL",IF(conv="Half-Year",P*1/n*(MIN(n,B52-0.5)-MAX(0,B52-1.5)),IF(conv="Mid-Quarter",P*1/n*(MIN(n,B52-Q/4+0.125)-MAX(0,B52-1-Q/4+0.125)),P*1/n*(MIN(n,B52-m/12+1/24)-MAX(0,B52-1-m/12+1/24)))),IF(conv="Half-Year",VDB(P,0,n,MAX(0,B52-1.5),MIN(n,B52-0.5),$F$13),IF(conv="Mid-Quarter",VDB(P,0,n,MAX(0,B52-1-Q/4+0.125),MIN(n,B52-Q/4+0.125),$F$13,FALSE),"n/a"))))</f>
        <v xml:space="preserve"> - </v>
      </c>
      <c r="D52" s="19" t="str">
        <f>IF(B52=" - "," - ",SUM(C$20:C52))</f>
        <v xml:space="preserve"> - </v>
      </c>
      <c r="E52" s="19" t="str">
        <f t="shared" ref="E52:E69" si="5">IF(B52=" - "," - ",P-D52)</f>
        <v xml:space="preserve"> - </v>
      </c>
      <c r="F52" s="20" t="str">
        <f t="shared" si="1"/>
        <v xml:space="preserve"> - </v>
      </c>
    </row>
    <row r="53" spans="2:6" x14ac:dyDescent="0.2">
      <c r="B53" s="11" t="str">
        <f t="shared" ref="B53:B69" si="6">IF(B52=" - "," - ",IF(B52+1&gt;last," - ",B52+1))</f>
        <v xml:space="preserve"> - </v>
      </c>
      <c r="C53" s="30" t="str">
        <f t="shared" si="4"/>
        <v xml:space="preserve"> - </v>
      </c>
      <c r="D53" s="19" t="str">
        <f>IF(B53=" - "," - ",SUM(C$20:C53))</f>
        <v xml:space="preserve"> - </v>
      </c>
      <c r="E53" s="19" t="str">
        <f t="shared" si="5"/>
        <v xml:space="preserve"> - </v>
      </c>
      <c r="F53" s="20" t="str">
        <f t="shared" si="1"/>
        <v xml:space="preserve"> - </v>
      </c>
    </row>
    <row r="54" spans="2:6" x14ac:dyDescent="0.2">
      <c r="B54" s="11" t="str">
        <f t="shared" si="6"/>
        <v xml:space="preserve"> - </v>
      </c>
      <c r="C54" s="30" t="str">
        <f t="shared" si="4"/>
        <v xml:space="preserve"> - </v>
      </c>
      <c r="D54" s="19" t="str">
        <f>IF(B54=" - "," - ",SUM(C$20:C54))</f>
        <v xml:space="preserve"> - </v>
      </c>
      <c r="E54" s="19" t="str">
        <f t="shared" si="5"/>
        <v xml:space="preserve"> - </v>
      </c>
      <c r="F54" s="20" t="str">
        <f t="shared" si="1"/>
        <v xml:space="preserve"> - </v>
      </c>
    </row>
    <row r="55" spans="2:6" x14ac:dyDescent="0.2">
      <c r="B55" s="11" t="str">
        <f t="shared" si="6"/>
        <v xml:space="preserve"> - </v>
      </c>
      <c r="C55" s="30" t="str">
        <f t="shared" si="4"/>
        <v xml:space="preserve"> - </v>
      </c>
      <c r="D55" s="19" t="str">
        <f>IF(B55=" - "," - ",SUM(C$20:C55))</f>
        <v xml:space="preserve"> - </v>
      </c>
      <c r="E55" s="19" t="str">
        <f t="shared" si="5"/>
        <v xml:space="preserve"> - </v>
      </c>
      <c r="F55" s="20" t="str">
        <f t="shared" si="1"/>
        <v xml:space="preserve"> - </v>
      </c>
    </row>
    <row r="56" spans="2:6" x14ac:dyDescent="0.2">
      <c r="B56" s="11" t="str">
        <f t="shared" si="6"/>
        <v xml:space="preserve"> - </v>
      </c>
      <c r="C56" s="30" t="str">
        <f t="shared" si="4"/>
        <v xml:space="preserve"> - </v>
      </c>
      <c r="D56" s="19" t="str">
        <f>IF(B56=" - "," - ",SUM(C$20:C56))</f>
        <v xml:space="preserve"> - </v>
      </c>
      <c r="E56" s="19" t="str">
        <f t="shared" si="5"/>
        <v xml:space="preserve"> - </v>
      </c>
      <c r="F56" s="20" t="str">
        <f t="shared" si="1"/>
        <v xml:space="preserve"> - </v>
      </c>
    </row>
    <row r="57" spans="2:6" x14ac:dyDescent="0.2">
      <c r="B57" s="11" t="str">
        <f t="shared" si="6"/>
        <v xml:space="preserve"> - </v>
      </c>
      <c r="C57" s="30" t="str">
        <f t="shared" si="4"/>
        <v xml:space="preserve"> - </v>
      </c>
      <c r="D57" s="19" t="str">
        <f>IF(B57=" - "," - ",SUM(C$20:C57))</f>
        <v xml:space="preserve"> - </v>
      </c>
      <c r="E57" s="19" t="str">
        <f t="shared" si="5"/>
        <v xml:space="preserve"> - </v>
      </c>
      <c r="F57" s="20" t="str">
        <f t="shared" si="1"/>
        <v xml:space="preserve"> - </v>
      </c>
    </row>
    <row r="58" spans="2:6" x14ac:dyDescent="0.2">
      <c r="B58" s="11" t="str">
        <f t="shared" si="6"/>
        <v xml:space="preserve"> - </v>
      </c>
      <c r="C58" s="30" t="str">
        <f t="shared" si="4"/>
        <v xml:space="preserve"> - </v>
      </c>
      <c r="D58" s="19" t="str">
        <f>IF(B58=" - "," - ",SUM(C$20:C58))</f>
        <v xml:space="preserve"> - </v>
      </c>
      <c r="E58" s="19" t="str">
        <f t="shared" si="5"/>
        <v xml:space="preserve"> - </v>
      </c>
      <c r="F58" s="20" t="str">
        <f t="shared" si="1"/>
        <v xml:space="preserve"> - </v>
      </c>
    </row>
    <row r="59" spans="2:6" x14ac:dyDescent="0.2">
      <c r="B59" s="11" t="str">
        <f t="shared" si="6"/>
        <v xml:space="preserve"> - </v>
      </c>
      <c r="C59" s="30" t="str">
        <f t="shared" si="4"/>
        <v xml:space="preserve"> - </v>
      </c>
      <c r="D59" s="19" t="str">
        <f>IF(B59=" - "," - ",SUM(C$20:C59))</f>
        <v xml:space="preserve"> - </v>
      </c>
      <c r="E59" s="19" t="str">
        <f t="shared" si="5"/>
        <v xml:space="preserve"> - </v>
      </c>
      <c r="F59" s="20" t="str">
        <f t="shared" si="1"/>
        <v xml:space="preserve"> - </v>
      </c>
    </row>
    <row r="60" spans="2:6" x14ac:dyDescent="0.2">
      <c r="B60" s="11" t="str">
        <f t="shared" si="6"/>
        <v xml:space="preserve"> - </v>
      </c>
      <c r="C60" s="30" t="str">
        <f t="shared" si="4"/>
        <v xml:space="preserve"> - </v>
      </c>
      <c r="D60" s="19" t="str">
        <f>IF(B60=" - "," - ",SUM(C$20:C60))</f>
        <v xml:space="preserve"> - </v>
      </c>
      <c r="E60" s="19" t="str">
        <f t="shared" si="5"/>
        <v xml:space="preserve"> - </v>
      </c>
      <c r="F60" s="20" t="str">
        <f t="shared" si="1"/>
        <v xml:space="preserve"> - </v>
      </c>
    </row>
    <row r="61" spans="2:6" x14ac:dyDescent="0.2">
      <c r="B61" s="11" t="str">
        <f t="shared" si="6"/>
        <v xml:space="preserve"> - </v>
      </c>
      <c r="C61" s="30" t="str">
        <f t="shared" si="4"/>
        <v xml:space="preserve"> - </v>
      </c>
      <c r="D61" s="19" t="str">
        <f>IF(B61=" - "," - ",SUM(C$20:C61))</f>
        <v xml:space="preserve"> - </v>
      </c>
      <c r="E61" s="19" t="str">
        <f t="shared" si="5"/>
        <v xml:space="preserve"> - </v>
      </c>
      <c r="F61" s="20" t="str">
        <f t="shared" si="1"/>
        <v xml:space="preserve"> - </v>
      </c>
    </row>
    <row r="62" spans="2:6" x14ac:dyDescent="0.2">
      <c r="B62" s="11" t="str">
        <f t="shared" si="6"/>
        <v xml:space="preserve"> - </v>
      </c>
      <c r="C62" s="30" t="str">
        <f t="shared" si="4"/>
        <v xml:space="preserve"> - </v>
      </c>
      <c r="D62" s="19" t="str">
        <f>IF(B62=" - "," - ",SUM(C$20:C62))</f>
        <v xml:space="preserve"> - </v>
      </c>
      <c r="E62" s="19" t="str">
        <f t="shared" si="5"/>
        <v xml:space="preserve"> - </v>
      </c>
      <c r="F62" s="20" t="str">
        <f t="shared" si="1"/>
        <v xml:space="preserve"> - </v>
      </c>
    </row>
    <row r="63" spans="2:6" x14ac:dyDescent="0.2">
      <c r="B63" s="11" t="str">
        <f t="shared" si="6"/>
        <v xml:space="preserve"> - </v>
      </c>
      <c r="C63" s="30" t="str">
        <f t="shared" si="4"/>
        <v xml:space="preserve"> - </v>
      </c>
      <c r="D63" s="19" t="str">
        <f>IF(B63=" - "," - ",SUM(C$20:C63))</f>
        <v xml:space="preserve"> - </v>
      </c>
      <c r="E63" s="19" t="str">
        <f t="shared" si="5"/>
        <v xml:space="preserve"> - </v>
      </c>
      <c r="F63" s="20" t="str">
        <f t="shared" si="1"/>
        <v xml:space="preserve"> - </v>
      </c>
    </row>
    <row r="64" spans="2:6" x14ac:dyDescent="0.2">
      <c r="B64" s="11" t="str">
        <f t="shared" si="6"/>
        <v xml:space="preserve"> - </v>
      </c>
      <c r="C64" s="30" t="str">
        <f t="shared" si="4"/>
        <v xml:space="preserve"> - </v>
      </c>
      <c r="D64" s="19" t="str">
        <f>IF(B64=" - "," - ",SUM(C$20:C64))</f>
        <v xml:space="preserve"> - </v>
      </c>
      <c r="E64" s="19" t="str">
        <f t="shared" si="5"/>
        <v xml:space="preserve"> - </v>
      </c>
      <c r="F64" s="20" t="str">
        <f t="shared" si="1"/>
        <v xml:space="preserve"> - </v>
      </c>
    </row>
    <row r="65" spans="2:6" x14ac:dyDescent="0.2">
      <c r="B65" s="11" t="str">
        <f t="shared" si="6"/>
        <v xml:space="preserve"> - </v>
      </c>
      <c r="C65" s="30" t="str">
        <f t="shared" si="4"/>
        <v xml:space="preserve"> - </v>
      </c>
      <c r="D65" s="19" t="str">
        <f>IF(B65=" - "," - ",SUM(C$20:C65))</f>
        <v xml:space="preserve"> - </v>
      </c>
      <c r="E65" s="19" t="str">
        <f t="shared" si="5"/>
        <v xml:space="preserve"> - </v>
      </c>
      <c r="F65" s="20" t="str">
        <f t="shared" si="1"/>
        <v xml:space="preserve"> - </v>
      </c>
    </row>
    <row r="66" spans="2:6" x14ac:dyDescent="0.2">
      <c r="B66" s="11" t="str">
        <f t="shared" si="6"/>
        <v xml:space="preserve"> - </v>
      </c>
      <c r="C66" s="30" t="str">
        <f t="shared" si="4"/>
        <v xml:space="preserve"> - </v>
      </c>
      <c r="D66" s="19" t="str">
        <f>IF(B66=" - "," - ",SUM(C$20:C66))</f>
        <v xml:space="preserve"> - </v>
      </c>
      <c r="E66" s="19" t="str">
        <f t="shared" si="5"/>
        <v xml:space="preserve"> - </v>
      </c>
      <c r="F66" s="20" t="str">
        <f t="shared" si="1"/>
        <v xml:space="preserve"> - </v>
      </c>
    </row>
    <row r="67" spans="2:6" x14ac:dyDescent="0.2">
      <c r="B67" s="11" t="str">
        <f t="shared" si="6"/>
        <v xml:space="preserve"> - </v>
      </c>
      <c r="C67" s="30" t="str">
        <f t="shared" si="4"/>
        <v xml:space="preserve"> - </v>
      </c>
      <c r="D67" s="19" t="str">
        <f>IF(B67=" - "," - ",SUM(C$20:C67))</f>
        <v xml:space="preserve"> - </v>
      </c>
      <c r="E67" s="19" t="str">
        <f t="shared" si="5"/>
        <v xml:space="preserve"> - </v>
      </c>
      <c r="F67" s="20" t="str">
        <f t="shared" si="1"/>
        <v xml:space="preserve"> - </v>
      </c>
    </row>
    <row r="68" spans="2:6" x14ac:dyDescent="0.2">
      <c r="B68" s="11" t="str">
        <f t="shared" si="6"/>
        <v xml:space="preserve"> - </v>
      </c>
      <c r="C68" s="30" t="str">
        <f t="shared" si="4"/>
        <v xml:space="preserve"> - </v>
      </c>
      <c r="D68" s="19" t="str">
        <f>IF(B68=" - "," - ",SUM(C$20:C68))</f>
        <v xml:space="preserve"> - </v>
      </c>
      <c r="E68" s="19" t="str">
        <f t="shared" si="5"/>
        <v xml:space="preserve"> - </v>
      </c>
      <c r="F68" s="20" t="str">
        <f t="shared" si="1"/>
        <v xml:space="preserve"> - </v>
      </c>
    </row>
    <row r="69" spans="2:6" x14ac:dyDescent="0.2">
      <c r="B69" s="11" t="str">
        <f t="shared" si="6"/>
        <v xml:space="preserve"> - </v>
      </c>
      <c r="C69" s="30" t="str">
        <f t="shared" si="4"/>
        <v xml:space="preserve"> - </v>
      </c>
      <c r="D69" s="19" t="str">
        <f>IF(B69=" - "," - ",SUM(C$20:C69))</f>
        <v xml:space="preserve"> - </v>
      </c>
      <c r="E69" s="19" t="str">
        <f t="shared" si="5"/>
        <v xml:space="preserve"> - </v>
      </c>
      <c r="F69" s="20" t="str">
        <f t="shared" si="1"/>
        <v xml:space="preserve"> - </v>
      </c>
    </row>
  </sheetData>
  <sheetProtection formatCells="0" formatColumns="0" formatRows="0" insertColumns="0" insertRows="0" insertHyperlinks="0" deleteColumns="0" deleteRows="0" sort="0"/>
  <mergeCells count="2">
    <mergeCell ref="D9:F9"/>
    <mergeCell ref="D10:F10"/>
  </mergeCells>
  <phoneticPr fontId="3" type="noConversion"/>
  <conditionalFormatting sqref="D15">
    <cfRule type="expression" dxfId="8" priority="1" stopIfTrue="1">
      <formula>$D$14="Half-Year"</formula>
    </cfRule>
  </conditionalFormatting>
  <conditionalFormatting sqref="C15">
    <cfRule type="expression" dxfId="7" priority="2" stopIfTrue="1">
      <formula>$D$14="Half-Year"</formula>
    </cfRule>
  </conditionalFormatting>
  <conditionalFormatting sqref="E13">
    <cfRule type="expression" dxfId="6" priority="3" stopIfTrue="1">
      <formula>$D$13="SL"</formula>
    </cfRule>
  </conditionalFormatting>
  <conditionalFormatting sqref="F13">
    <cfRule type="expression" dxfId="5" priority="4" stopIfTrue="1">
      <formula>$D$13="SL"</formula>
    </cfRule>
  </conditionalFormatting>
  <dataValidations count="2">
    <dataValidation type="list" allowBlank="1" showInputMessage="1" showErrorMessage="1" sqref="D14">
      <formula1>"Half-Year, Mid-Quarter, Mid-Month"</formula1>
    </dataValidation>
    <dataValidation type="list" allowBlank="1" showInputMessage="1" showErrorMessage="1" sqref="D13">
      <formula1>"SL, DB-SL"</formula1>
    </dataValidation>
  </dataValidations>
  <hyperlinks>
    <hyperlink ref="I3" r:id="rId1" display="HELP"/>
  </hyperlinks>
  <printOptions horizontalCentered="1"/>
  <pageMargins left="0.5" right="0.5" top="0.5" bottom="0.5" header="0.5" footer="0.25"/>
  <pageSetup fitToHeight="0" orientation="portrait" r:id="rId2"/>
  <headerFooter scaleWithDoc="0">
    <oddFooter>&amp;L&amp;8&amp;K01+032https://www.vertex42.com/Calculators/depreciation-calculator.html&amp;R&amp;8&amp;K01+032© 2009 Vertex42 LLC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69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6.7109375" style="2" customWidth="1"/>
    <col min="2" max="2" width="12" style="2" bestFit="1" customWidth="1"/>
    <col min="3" max="5" width="12.140625" style="2" customWidth="1"/>
    <col min="6" max="6" width="13" style="2" customWidth="1"/>
    <col min="7" max="8" width="12.140625" style="2" customWidth="1"/>
    <col min="9" max="9" width="8" style="2" customWidth="1"/>
    <col min="10" max="10" width="14.7109375" style="2" customWidth="1"/>
    <col min="11" max="16384" width="9.140625" style="2"/>
  </cols>
  <sheetData>
    <row r="1" spans="1:10" ht="26.25" x14ac:dyDescent="0.4">
      <c r="A1" s="33" t="s">
        <v>9</v>
      </c>
      <c r="E1" s="3"/>
      <c r="F1" s="3"/>
      <c r="G1" s="3"/>
      <c r="H1" s="3"/>
      <c r="I1" s="3"/>
    </row>
    <row r="2" spans="1:10" x14ac:dyDescent="0.2">
      <c r="A2" s="14" t="s">
        <v>38</v>
      </c>
      <c r="B2" s="5"/>
      <c r="C2" s="5"/>
      <c r="D2" s="5"/>
      <c r="E2" s="1"/>
      <c r="F2" s="1"/>
      <c r="G2" s="1"/>
      <c r="H2" s="1"/>
      <c r="I2" s="1"/>
      <c r="J2" s="32" t="str">
        <f ca="1">"© 2009-" &amp; YEAR(TODAY()) &amp; " Vertex42 LLC"</f>
        <v>© 2009-2017 Vertex42 LLC</v>
      </c>
    </row>
    <row r="3" spans="1:10" x14ac:dyDescent="0.2">
      <c r="A3" s="8" t="s">
        <v>31</v>
      </c>
      <c r="B3" s="4"/>
      <c r="C3" s="4"/>
      <c r="D3" s="4"/>
      <c r="E3" s="4"/>
      <c r="F3" s="4"/>
      <c r="G3" s="4"/>
      <c r="H3" s="4"/>
      <c r="I3" s="4"/>
      <c r="J3" s="27" t="s">
        <v>30</v>
      </c>
    </row>
    <row r="4" spans="1:10" x14ac:dyDescent="0.2">
      <c r="A4" s="8" t="s">
        <v>32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">
      <c r="A5" s="8" t="s">
        <v>33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x14ac:dyDescent="0.25">
      <c r="A7" s="34" t="s">
        <v>44</v>
      </c>
      <c r="B7" s="35"/>
      <c r="C7" s="36"/>
      <c r="D7" s="37"/>
      <c r="E7" s="38"/>
      <c r="F7" s="38"/>
      <c r="G7" s="38"/>
      <c r="H7" s="38"/>
      <c r="I7" s="4"/>
      <c r="J7" s="4"/>
    </row>
    <row r="8" spans="1:10" ht="14.25" x14ac:dyDescent="0.2">
      <c r="A8" s="16"/>
      <c r="B8" s="16"/>
      <c r="C8" s="28" t="s">
        <v>5</v>
      </c>
      <c r="D8" s="72"/>
      <c r="E8" s="73"/>
      <c r="F8" s="74"/>
      <c r="G8" s="17"/>
      <c r="H8" s="4"/>
      <c r="I8" s="4"/>
    </row>
    <row r="9" spans="1:10" ht="14.25" x14ac:dyDescent="0.2">
      <c r="A9" s="16"/>
      <c r="B9" s="16"/>
      <c r="C9" s="28" t="s">
        <v>14</v>
      </c>
      <c r="D9" s="72"/>
      <c r="E9" s="73"/>
      <c r="F9" s="74"/>
      <c r="G9" s="17"/>
      <c r="H9" s="4"/>
      <c r="I9" s="4"/>
    </row>
    <row r="10" spans="1:10" ht="14.25" x14ac:dyDescent="0.2">
      <c r="A10" s="18"/>
      <c r="B10" s="18"/>
      <c r="C10" s="28" t="s">
        <v>37</v>
      </c>
      <c r="D10" s="43">
        <v>7500</v>
      </c>
      <c r="E10" s="4"/>
      <c r="F10" s="10"/>
      <c r="G10" s="16"/>
      <c r="H10" s="4"/>
      <c r="I10" s="4"/>
    </row>
    <row r="11" spans="1:10" ht="14.25" x14ac:dyDescent="0.2">
      <c r="A11" s="18"/>
      <c r="B11" s="18"/>
      <c r="C11" s="28" t="s">
        <v>12</v>
      </c>
      <c r="D11" s="43">
        <v>7</v>
      </c>
      <c r="E11" s="4"/>
      <c r="F11" s="16"/>
      <c r="G11" s="16"/>
      <c r="H11" s="4"/>
      <c r="I11" s="4"/>
    </row>
    <row r="12" spans="1:10" ht="14.25" x14ac:dyDescent="0.2">
      <c r="A12" s="18"/>
      <c r="B12" s="18"/>
      <c r="C12" s="28" t="s">
        <v>6</v>
      </c>
      <c r="D12" s="44" t="s">
        <v>43</v>
      </c>
      <c r="E12" s="7" t="s">
        <v>8</v>
      </c>
      <c r="F12" s="45">
        <v>2</v>
      </c>
      <c r="H12" s="4"/>
      <c r="I12" s="4"/>
    </row>
    <row r="13" spans="1:10" ht="14.25" x14ac:dyDescent="0.2">
      <c r="A13" s="16"/>
      <c r="B13" s="16"/>
      <c r="C13" s="28" t="s">
        <v>10</v>
      </c>
      <c r="D13" s="44" t="s">
        <v>11</v>
      </c>
      <c r="E13" s="4"/>
      <c r="F13" s="16"/>
      <c r="G13" s="16"/>
      <c r="H13" s="4"/>
      <c r="I13" s="4"/>
    </row>
    <row r="14" spans="1:10" ht="14.25" x14ac:dyDescent="0.2">
      <c r="A14" s="16"/>
      <c r="B14" s="16"/>
      <c r="C14" s="28" t="str">
        <f>"Placed in Service "&amp;IF(D13="Mid-Quarter","Quarter",IF(D13="Mid-Month","Month",""))</f>
        <v xml:space="preserve">Placed in Service </v>
      </c>
      <c r="D14" s="46">
        <v>1</v>
      </c>
      <c r="E14" s="4"/>
      <c r="F14" s="10"/>
      <c r="G14" s="16"/>
      <c r="H14" s="4"/>
      <c r="I14" s="4"/>
    </row>
    <row r="15" spans="1:10" ht="14.25" x14ac:dyDescent="0.2">
      <c r="A15" s="16"/>
      <c r="B15" s="16"/>
      <c r="C15" s="28" t="s">
        <v>15</v>
      </c>
      <c r="D15" s="7">
        <f>IF(conv="Half-Year",ROUNDUP(n+0.5,0),IF(conv="Mid-Quarter",ROUNDUP(n+Q/4,0),IF(conv="Mid-Month",ROUNDUP(n+m/12,0),"n/a")))</f>
        <v>8</v>
      </c>
      <c r="E15" s="4"/>
      <c r="F15" s="10"/>
      <c r="G15" s="18"/>
      <c r="H15" s="4"/>
      <c r="I15" s="4"/>
    </row>
    <row r="16" spans="1:10" ht="14.25" x14ac:dyDescent="0.2">
      <c r="A16" s="16"/>
      <c r="B16" s="16"/>
      <c r="C16" s="28" t="s">
        <v>20</v>
      </c>
      <c r="D16" s="24">
        <f>IF(conv="Half-Year",0.5,IF(conv="Mid-Quarter",1-Q/4+0.125,IF(conv="Mid-Month",1-m/12+1/24,"n/a")))</f>
        <v>0.5</v>
      </c>
      <c r="E16" s="4"/>
      <c r="F16" s="18"/>
      <c r="G16" s="16"/>
      <c r="H16" s="4"/>
      <c r="I16" s="4"/>
    </row>
    <row r="17" spans="1:10" ht="15" x14ac:dyDescent="0.2">
      <c r="A17" s="4"/>
      <c r="B17" s="4"/>
      <c r="C17" s="4"/>
      <c r="D17" s="4"/>
      <c r="E17" s="6"/>
      <c r="F17" s="4"/>
      <c r="G17" s="4"/>
      <c r="H17" s="7"/>
      <c r="I17" s="4"/>
      <c r="J17" s="4"/>
    </row>
    <row r="18" spans="1:10" ht="18" x14ac:dyDescent="0.25">
      <c r="A18" s="9" t="s">
        <v>0</v>
      </c>
      <c r="B18" s="9"/>
      <c r="C18" s="9"/>
      <c r="D18" s="9"/>
      <c r="E18" s="4"/>
      <c r="F18" s="4"/>
      <c r="G18" s="4"/>
      <c r="H18" s="31" t="s">
        <v>46</v>
      </c>
      <c r="I18" s="4"/>
      <c r="J18" s="4"/>
    </row>
    <row r="19" spans="1:10" ht="14.25" x14ac:dyDescent="0.25">
      <c r="A19" s="39" t="s">
        <v>1</v>
      </c>
      <c r="B19" s="39" t="s">
        <v>17</v>
      </c>
      <c r="C19" s="40" t="s">
        <v>16</v>
      </c>
      <c r="D19" s="40" t="s">
        <v>19</v>
      </c>
      <c r="E19" s="40" t="s">
        <v>21</v>
      </c>
      <c r="F19" s="40" t="s">
        <v>34</v>
      </c>
      <c r="G19" s="40" t="s">
        <v>36</v>
      </c>
      <c r="H19" s="40" t="s">
        <v>18</v>
      </c>
      <c r="I19" s="4"/>
      <c r="J19" s="4"/>
    </row>
    <row r="20" spans="1:10" x14ac:dyDescent="0.2">
      <c r="A20" s="21">
        <v>1</v>
      </c>
      <c r="B20" s="26"/>
      <c r="C20" s="22">
        <f>P</f>
        <v>7500</v>
      </c>
      <c r="D20" s="22">
        <f t="shared" ref="D20:D51" si="0">IF(A20=" - "," - ",IF(A20=last,C20*100%,IF(A20=1,ROUND(C20*1/n*$D$16,2),ROUND(C20*1/(n-(A20-1)+(1-$D$16)),2))))</f>
        <v>535.71</v>
      </c>
      <c r="E20" s="22">
        <f t="shared" ref="E20:E51" si="1">IF(A20=" - "," - ",IF(method="SL",0,IF(A20=last,C20*100%,ROUND(C20*$F$12/n*IF(conv="Half-Year",MIN(n,A20-0.5)-MAX(0,A20-1.5),MIN(n,A20-Q/4+0.125)-MAX(0,A20-1-Q/4+0.125)),2))))</f>
        <v>0</v>
      </c>
      <c r="F20" s="29">
        <f t="shared" ref="F20:F51" si="2">IF(A20=" - "," - ",IF(method="SL",D20,MAX(D20,E20)))</f>
        <v>535.71</v>
      </c>
      <c r="G20" s="22">
        <f>IF(A20=" - "," - ",SUM(F$20:F20))</f>
        <v>535.71</v>
      </c>
      <c r="H20" s="22">
        <f t="shared" ref="H20:H51" si="3">IF(A20=" - "," - ",P-G20)</f>
        <v>6964.29</v>
      </c>
      <c r="I20" s="4"/>
      <c r="J20" s="4"/>
    </row>
    <row r="21" spans="1:10" x14ac:dyDescent="0.2">
      <c r="A21" s="21">
        <f t="shared" ref="A21:A69" si="4">IF(A20=" - "," - ",IF(A20+1&gt;last," - ",A20+1))</f>
        <v>2</v>
      </c>
      <c r="B21" s="41">
        <v>500</v>
      </c>
      <c r="C21" s="23">
        <f>IF(A21=" - "," - ",H20+B21)</f>
        <v>7464.29</v>
      </c>
      <c r="D21" s="22">
        <f t="shared" si="0"/>
        <v>1148.3499999999999</v>
      </c>
      <c r="E21" s="22">
        <f t="shared" si="1"/>
        <v>0</v>
      </c>
      <c r="F21" s="29">
        <f t="shared" si="2"/>
        <v>1148.3499999999999</v>
      </c>
      <c r="G21" s="22">
        <f>IF(A21=" - "," - ",SUM(F$20:F21))</f>
        <v>1684.06</v>
      </c>
      <c r="H21" s="22">
        <f t="shared" si="3"/>
        <v>5815.9400000000005</v>
      </c>
      <c r="I21" s="4"/>
      <c r="J21" s="4"/>
    </row>
    <row r="22" spans="1:10" x14ac:dyDescent="0.2">
      <c r="A22" s="21">
        <f t="shared" si="4"/>
        <v>3</v>
      </c>
      <c r="B22" s="41"/>
      <c r="C22" s="23">
        <f t="shared" ref="C22:C69" si="5">IF(A22=" - "," - ",H21+B22)</f>
        <v>5815.9400000000005</v>
      </c>
      <c r="D22" s="22">
        <f t="shared" si="0"/>
        <v>1057.44</v>
      </c>
      <c r="E22" s="22">
        <f t="shared" si="1"/>
        <v>0</v>
      </c>
      <c r="F22" s="29">
        <f t="shared" si="2"/>
        <v>1057.44</v>
      </c>
      <c r="G22" s="22">
        <f>IF(A22=" - "," - ",SUM(F$20:F22))</f>
        <v>2741.5</v>
      </c>
      <c r="H22" s="22">
        <f t="shared" si="3"/>
        <v>4758.5</v>
      </c>
      <c r="I22" s="4"/>
      <c r="J22" s="4"/>
    </row>
    <row r="23" spans="1:10" x14ac:dyDescent="0.2">
      <c r="A23" s="21">
        <f t="shared" si="4"/>
        <v>4</v>
      </c>
      <c r="B23" s="42"/>
      <c r="C23" s="23">
        <f t="shared" si="5"/>
        <v>4758.5</v>
      </c>
      <c r="D23" s="22">
        <f t="shared" si="0"/>
        <v>1057.44</v>
      </c>
      <c r="E23" s="22">
        <f t="shared" si="1"/>
        <v>0</v>
      </c>
      <c r="F23" s="29">
        <f t="shared" si="2"/>
        <v>1057.44</v>
      </c>
      <c r="G23" s="22">
        <f>IF(A23=" - "," - ",SUM(F$20:F23))</f>
        <v>3798.94</v>
      </c>
      <c r="H23" s="22">
        <f t="shared" si="3"/>
        <v>3701.06</v>
      </c>
    </row>
    <row r="24" spans="1:10" x14ac:dyDescent="0.2">
      <c r="A24" s="21">
        <f t="shared" si="4"/>
        <v>5</v>
      </c>
      <c r="B24" s="42"/>
      <c r="C24" s="23">
        <f t="shared" si="5"/>
        <v>3701.06</v>
      </c>
      <c r="D24" s="22">
        <f t="shared" si="0"/>
        <v>1057.45</v>
      </c>
      <c r="E24" s="22">
        <f t="shared" si="1"/>
        <v>0</v>
      </c>
      <c r="F24" s="29">
        <f t="shared" si="2"/>
        <v>1057.45</v>
      </c>
      <c r="G24" s="22">
        <f>IF(A24=" - "," - ",SUM(F$20:F24))</f>
        <v>4856.3900000000003</v>
      </c>
      <c r="H24" s="22">
        <f t="shared" si="3"/>
        <v>2643.6099999999997</v>
      </c>
    </row>
    <row r="25" spans="1:10" x14ac:dyDescent="0.2">
      <c r="A25" s="21">
        <f t="shared" si="4"/>
        <v>6</v>
      </c>
      <c r="B25" s="42"/>
      <c r="C25" s="23">
        <f t="shared" si="5"/>
        <v>2643.6099999999997</v>
      </c>
      <c r="D25" s="22">
        <f t="shared" si="0"/>
        <v>1057.44</v>
      </c>
      <c r="E25" s="22">
        <f t="shared" si="1"/>
        <v>0</v>
      </c>
      <c r="F25" s="29">
        <f t="shared" si="2"/>
        <v>1057.44</v>
      </c>
      <c r="G25" s="22">
        <f>IF(A25=" - "," - ",SUM(F$20:F25))</f>
        <v>5913.83</v>
      </c>
      <c r="H25" s="22">
        <f t="shared" si="3"/>
        <v>1586.17</v>
      </c>
    </row>
    <row r="26" spans="1:10" x14ac:dyDescent="0.2">
      <c r="A26" s="21">
        <f t="shared" si="4"/>
        <v>7</v>
      </c>
      <c r="B26" s="42"/>
      <c r="C26" s="23">
        <f t="shared" si="5"/>
        <v>1586.17</v>
      </c>
      <c r="D26" s="22">
        <f t="shared" si="0"/>
        <v>1057.45</v>
      </c>
      <c r="E26" s="22">
        <f t="shared" si="1"/>
        <v>0</v>
      </c>
      <c r="F26" s="29">
        <f t="shared" si="2"/>
        <v>1057.45</v>
      </c>
      <c r="G26" s="22">
        <f>IF(A26=" - "," - ",SUM(F$20:F26))</f>
        <v>6971.28</v>
      </c>
      <c r="H26" s="22">
        <f t="shared" si="3"/>
        <v>528.72000000000025</v>
      </c>
    </row>
    <row r="27" spans="1:10" x14ac:dyDescent="0.2">
      <c r="A27" s="21">
        <f t="shared" si="4"/>
        <v>8</v>
      </c>
      <c r="B27" s="42"/>
      <c r="C27" s="23">
        <f t="shared" si="5"/>
        <v>528.72000000000025</v>
      </c>
      <c r="D27" s="22">
        <f t="shared" si="0"/>
        <v>528.72000000000025</v>
      </c>
      <c r="E27" s="22">
        <f t="shared" si="1"/>
        <v>0</v>
      </c>
      <c r="F27" s="29">
        <f t="shared" si="2"/>
        <v>528.72000000000025</v>
      </c>
      <c r="G27" s="22">
        <f>IF(A27=" - "," - ",SUM(F$20:F27))</f>
        <v>7500</v>
      </c>
      <c r="H27" s="22">
        <f t="shared" si="3"/>
        <v>0</v>
      </c>
    </row>
    <row r="28" spans="1:10" x14ac:dyDescent="0.2">
      <c r="A28" s="21" t="str">
        <f t="shared" si="4"/>
        <v xml:space="preserve"> - </v>
      </c>
      <c r="B28" s="42"/>
      <c r="C28" s="23" t="str">
        <f t="shared" si="5"/>
        <v xml:space="preserve"> - </v>
      </c>
      <c r="D28" s="22" t="str">
        <f t="shared" si="0"/>
        <v xml:space="preserve"> - </v>
      </c>
      <c r="E28" s="22" t="str">
        <f t="shared" si="1"/>
        <v xml:space="preserve"> - </v>
      </c>
      <c r="F28" s="29" t="str">
        <f t="shared" si="2"/>
        <v xml:space="preserve"> - </v>
      </c>
      <c r="G28" s="22" t="str">
        <f>IF(A28=" - "," - ",SUM(F$20:F28))</f>
        <v xml:space="preserve"> - </v>
      </c>
      <c r="H28" s="22" t="str">
        <f t="shared" si="3"/>
        <v xml:space="preserve"> - </v>
      </c>
    </row>
    <row r="29" spans="1:10" x14ac:dyDescent="0.2">
      <c r="A29" s="21" t="str">
        <f t="shared" si="4"/>
        <v xml:space="preserve"> - </v>
      </c>
      <c r="B29" s="42"/>
      <c r="C29" s="23" t="str">
        <f t="shared" si="5"/>
        <v xml:space="preserve"> - </v>
      </c>
      <c r="D29" s="22" t="str">
        <f t="shared" si="0"/>
        <v xml:space="preserve"> - </v>
      </c>
      <c r="E29" s="22" t="str">
        <f t="shared" si="1"/>
        <v xml:space="preserve"> - </v>
      </c>
      <c r="F29" s="29" t="str">
        <f t="shared" si="2"/>
        <v xml:space="preserve"> - </v>
      </c>
      <c r="G29" s="22" t="str">
        <f>IF(A29=" - "," - ",SUM(F$20:F29))</f>
        <v xml:space="preserve"> - </v>
      </c>
      <c r="H29" s="22" t="str">
        <f t="shared" si="3"/>
        <v xml:space="preserve"> - </v>
      </c>
    </row>
    <row r="30" spans="1:10" x14ac:dyDescent="0.2">
      <c r="A30" s="21" t="str">
        <f t="shared" si="4"/>
        <v xml:space="preserve"> - </v>
      </c>
      <c r="B30" s="42"/>
      <c r="C30" s="23" t="str">
        <f t="shared" si="5"/>
        <v xml:space="preserve"> - </v>
      </c>
      <c r="D30" s="22" t="str">
        <f t="shared" si="0"/>
        <v xml:space="preserve"> - </v>
      </c>
      <c r="E30" s="22" t="str">
        <f t="shared" si="1"/>
        <v xml:space="preserve"> - </v>
      </c>
      <c r="F30" s="29" t="str">
        <f t="shared" si="2"/>
        <v xml:space="preserve"> - </v>
      </c>
      <c r="G30" s="22" t="str">
        <f>IF(A30=" - "," - ",SUM(F$20:F30))</f>
        <v xml:space="preserve"> - </v>
      </c>
      <c r="H30" s="22" t="str">
        <f t="shared" si="3"/>
        <v xml:space="preserve"> - </v>
      </c>
    </row>
    <row r="31" spans="1:10" x14ac:dyDescent="0.2">
      <c r="A31" s="21" t="str">
        <f t="shared" si="4"/>
        <v xml:space="preserve"> - </v>
      </c>
      <c r="B31" s="42"/>
      <c r="C31" s="23" t="str">
        <f t="shared" si="5"/>
        <v xml:space="preserve"> - </v>
      </c>
      <c r="D31" s="22" t="str">
        <f t="shared" si="0"/>
        <v xml:space="preserve"> - </v>
      </c>
      <c r="E31" s="22" t="str">
        <f t="shared" si="1"/>
        <v xml:space="preserve"> - </v>
      </c>
      <c r="F31" s="29" t="str">
        <f t="shared" si="2"/>
        <v xml:space="preserve"> - </v>
      </c>
      <c r="G31" s="22" t="str">
        <f>IF(A31=" - "," - ",SUM(F$20:F31))</f>
        <v xml:space="preserve"> - </v>
      </c>
      <c r="H31" s="22" t="str">
        <f t="shared" si="3"/>
        <v xml:space="preserve"> - </v>
      </c>
    </row>
    <row r="32" spans="1:10" x14ac:dyDescent="0.2">
      <c r="A32" s="21" t="str">
        <f t="shared" si="4"/>
        <v xml:space="preserve"> - </v>
      </c>
      <c r="B32" s="42"/>
      <c r="C32" s="23" t="str">
        <f t="shared" si="5"/>
        <v xml:space="preserve"> - </v>
      </c>
      <c r="D32" s="22" t="str">
        <f t="shared" si="0"/>
        <v xml:space="preserve"> - </v>
      </c>
      <c r="E32" s="22" t="str">
        <f t="shared" si="1"/>
        <v xml:space="preserve"> - </v>
      </c>
      <c r="F32" s="29" t="str">
        <f t="shared" si="2"/>
        <v xml:space="preserve"> - </v>
      </c>
      <c r="G32" s="22" t="str">
        <f>IF(A32=" - "," - ",SUM(F$20:F32))</f>
        <v xml:space="preserve"> - </v>
      </c>
      <c r="H32" s="22" t="str">
        <f t="shared" si="3"/>
        <v xml:space="preserve"> - </v>
      </c>
    </row>
    <row r="33" spans="1:8" x14ac:dyDescent="0.2">
      <c r="A33" s="21" t="str">
        <f t="shared" si="4"/>
        <v xml:space="preserve"> - </v>
      </c>
      <c r="B33" s="42"/>
      <c r="C33" s="23" t="str">
        <f t="shared" si="5"/>
        <v xml:space="preserve"> - </v>
      </c>
      <c r="D33" s="22" t="str">
        <f t="shared" si="0"/>
        <v xml:space="preserve"> - </v>
      </c>
      <c r="E33" s="22" t="str">
        <f t="shared" si="1"/>
        <v xml:space="preserve"> - </v>
      </c>
      <c r="F33" s="29" t="str">
        <f t="shared" si="2"/>
        <v xml:space="preserve"> - </v>
      </c>
      <c r="G33" s="22" t="str">
        <f>IF(A33=" - "," - ",SUM(F$20:F33))</f>
        <v xml:space="preserve"> - </v>
      </c>
      <c r="H33" s="22" t="str">
        <f t="shared" si="3"/>
        <v xml:space="preserve"> - </v>
      </c>
    </row>
    <row r="34" spans="1:8" x14ac:dyDescent="0.2">
      <c r="A34" s="21" t="str">
        <f t="shared" si="4"/>
        <v xml:space="preserve"> - </v>
      </c>
      <c r="B34" s="42"/>
      <c r="C34" s="23" t="str">
        <f t="shared" si="5"/>
        <v xml:space="preserve"> - </v>
      </c>
      <c r="D34" s="22" t="str">
        <f t="shared" si="0"/>
        <v xml:space="preserve"> - </v>
      </c>
      <c r="E34" s="22" t="str">
        <f t="shared" si="1"/>
        <v xml:space="preserve"> - </v>
      </c>
      <c r="F34" s="29" t="str">
        <f t="shared" si="2"/>
        <v xml:space="preserve"> - </v>
      </c>
      <c r="G34" s="22" t="str">
        <f>IF(A34=" - "," - ",SUM(F$20:F34))</f>
        <v xml:space="preserve"> - </v>
      </c>
      <c r="H34" s="22" t="str">
        <f t="shared" si="3"/>
        <v xml:space="preserve"> - </v>
      </c>
    </row>
    <row r="35" spans="1:8" x14ac:dyDescent="0.2">
      <c r="A35" s="21" t="str">
        <f t="shared" si="4"/>
        <v xml:space="preserve"> - </v>
      </c>
      <c r="B35" s="42"/>
      <c r="C35" s="23" t="str">
        <f t="shared" si="5"/>
        <v xml:space="preserve"> - </v>
      </c>
      <c r="D35" s="22" t="str">
        <f t="shared" si="0"/>
        <v xml:space="preserve"> - </v>
      </c>
      <c r="E35" s="22" t="str">
        <f t="shared" si="1"/>
        <v xml:space="preserve"> - </v>
      </c>
      <c r="F35" s="29" t="str">
        <f t="shared" si="2"/>
        <v xml:space="preserve"> - </v>
      </c>
      <c r="G35" s="22" t="str">
        <f>IF(A35=" - "," - ",SUM(F$20:F35))</f>
        <v xml:space="preserve"> - </v>
      </c>
      <c r="H35" s="22" t="str">
        <f t="shared" si="3"/>
        <v xml:space="preserve"> - </v>
      </c>
    </row>
    <row r="36" spans="1:8" x14ac:dyDescent="0.2">
      <c r="A36" s="21" t="str">
        <f t="shared" si="4"/>
        <v xml:space="preserve"> - </v>
      </c>
      <c r="B36" s="42"/>
      <c r="C36" s="23" t="str">
        <f t="shared" si="5"/>
        <v xml:space="preserve"> - </v>
      </c>
      <c r="D36" s="22" t="str">
        <f t="shared" si="0"/>
        <v xml:space="preserve"> - </v>
      </c>
      <c r="E36" s="22" t="str">
        <f t="shared" si="1"/>
        <v xml:space="preserve"> - </v>
      </c>
      <c r="F36" s="29" t="str">
        <f t="shared" si="2"/>
        <v xml:space="preserve"> - </v>
      </c>
      <c r="G36" s="22" t="str">
        <f>IF(A36=" - "," - ",SUM(F$20:F36))</f>
        <v xml:space="preserve"> - </v>
      </c>
      <c r="H36" s="22" t="str">
        <f t="shared" si="3"/>
        <v xml:space="preserve"> - </v>
      </c>
    </row>
    <row r="37" spans="1:8" x14ac:dyDescent="0.2">
      <c r="A37" s="21" t="str">
        <f t="shared" si="4"/>
        <v xml:space="preserve"> - </v>
      </c>
      <c r="B37" s="42"/>
      <c r="C37" s="23" t="str">
        <f t="shared" si="5"/>
        <v xml:space="preserve"> - </v>
      </c>
      <c r="D37" s="22" t="str">
        <f t="shared" si="0"/>
        <v xml:space="preserve"> - </v>
      </c>
      <c r="E37" s="22" t="str">
        <f t="shared" si="1"/>
        <v xml:space="preserve"> - </v>
      </c>
      <c r="F37" s="29" t="str">
        <f t="shared" si="2"/>
        <v xml:space="preserve"> - </v>
      </c>
      <c r="G37" s="22" t="str">
        <f>IF(A37=" - "," - ",SUM(F$20:F37))</f>
        <v xml:space="preserve"> - </v>
      </c>
      <c r="H37" s="22" t="str">
        <f t="shared" si="3"/>
        <v xml:space="preserve"> - </v>
      </c>
    </row>
    <row r="38" spans="1:8" x14ac:dyDescent="0.2">
      <c r="A38" s="21" t="str">
        <f t="shared" si="4"/>
        <v xml:space="preserve"> - </v>
      </c>
      <c r="B38" s="42"/>
      <c r="C38" s="23" t="str">
        <f t="shared" si="5"/>
        <v xml:space="preserve"> - </v>
      </c>
      <c r="D38" s="22" t="str">
        <f t="shared" si="0"/>
        <v xml:space="preserve"> - </v>
      </c>
      <c r="E38" s="22" t="str">
        <f t="shared" si="1"/>
        <v xml:space="preserve"> - </v>
      </c>
      <c r="F38" s="29" t="str">
        <f t="shared" si="2"/>
        <v xml:space="preserve"> - </v>
      </c>
      <c r="G38" s="22" t="str">
        <f>IF(A38=" - "," - ",SUM(F$20:F38))</f>
        <v xml:space="preserve"> - </v>
      </c>
      <c r="H38" s="22" t="str">
        <f t="shared" si="3"/>
        <v xml:space="preserve"> - </v>
      </c>
    </row>
    <row r="39" spans="1:8" x14ac:dyDescent="0.2">
      <c r="A39" s="21" t="str">
        <f t="shared" si="4"/>
        <v xml:space="preserve"> - </v>
      </c>
      <c r="B39" s="42"/>
      <c r="C39" s="23" t="str">
        <f t="shared" si="5"/>
        <v xml:space="preserve"> - </v>
      </c>
      <c r="D39" s="22" t="str">
        <f t="shared" si="0"/>
        <v xml:space="preserve"> - </v>
      </c>
      <c r="E39" s="22" t="str">
        <f t="shared" si="1"/>
        <v xml:space="preserve"> - </v>
      </c>
      <c r="F39" s="29" t="str">
        <f t="shared" si="2"/>
        <v xml:space="preserve"> - </v>
      </c>
      <c r="G39" s="22" t="str">
        <f>IF(A39=" - "," - ",SUM(F$20:F39))</f>
        <v xml:space="preserve"> - </v>
      </c>
      <c r="H39" s="22" t="str">
        <f t="shared" si="3"/>
        <v xml:space="preserve"> - </v>
      </c>
    </row>
    <row r="40" spans="1:8" x14ac:dyDescent="0.2">
      <c r="A40" s="21" t="str">
        <f t="shared" si="4"/>
        <v xml:space="preserve"> - </v>
      </c>
      <c r="B40" s="42"/>
      <c r="C40" s="23" t="str">
        <f t="shared" si="5"/>
        <v xml:space="preserve"> - </v>
      </c>
      <c r="D40" s="22" t="str">
        <f t="shared" si="0"/>
        <v xml:space="preserve"> - </v>
      </c>
      <c r="E40" s="22" t="str">
        <f t="shared" si="1"/>
        <v xml:space="preserve"> - </v>
      </c>
      <c r="F40" s="29" t="str">
        <f t="shared" si="2"/>
        <v xml:space="preserve"> - </v>
      </c>
      <c r="G40" s="22" t="str">
        <f>IF(A40=" - "," - ",SUM(F$20:F40))</f>
        <v xml:space="preserve"> - </v>
      </c>
      <c r="H40" s="22" t="str">
        <f t="shared" si="3"/>
        <v xml:space="preserve"> - </v>
      </c>
    </row>
    <row r="41" spans="1:8" x14ac:dyDescent="0.2">
      <c r="A41" s="21" t="str">
        <f t="shared" si="4"/>
        <v xml:space="preserve"> - </v>
      </c>
      <c r="B41" s="42"/>
      <c r="C41" s="23" t="str">
        <f t="shared" si="5"/>
        <v xml:space="preserve"> - </v>
      </c>
      <c r="D41" s="22" t="str">
        <f t="shared" si="0"/>
        <v xml:space="preserve"> - </v>
      </c>
      <c r="E41" s="22" t="str">
        <f t="shared" si="1"/>
        <v xml:space="preserve"> - </v>
      </c>
      <c r="F41" s="29" t="str">
        <f t="shared" si="2"/>
        <v xml:space="preserve"> - </v>
      </c>
      <c r="G41" s="22" t="str">
        <f>IF(A41=" - "," - ",SUM(F$20:F41))</f>
        <v xml:space="preserve"> - </v>
      </c>
      <c r="H41" s="22" t="str">
        <f t="shared" si="3"/>
        <v xml:space="preserve"> - </v>
      </c>
    </row>
    <row r="42" spans="1:8" x14ac:dyDescent="0.2">
      <c r="A42" s="21" t="str">
        <f t="shared" si="4"/>
        <v xml:space="preserve"> - </v>
      </c>
      <c r="B42" s="42"/>
      <c r="C42" s="23" t="str">
        <f t="shared" si="5"/>
        <v xml:space="preserve"> - </v>
      </c>
      <c r="D42" s="22" t="str">
        <f t="shared" si="0"/>
        <v xml:space="preserve"> - </v>
      </c>
      <c r="E42" s="22" t="str">
        <f t="shared" si="1"/>
        <v xml:space="preserve"> - </v>
      </c>
      <c r="F42" s="29" t="str">
        <f t="shared" si="2"/>
        <v xml:space="preserve"> - </v>
      </c>
      <c r="G42" s="22" t="str">
        <f>IF(A42=" - "," - ",SUM(F$20:F42))</f>
        <v xml:space="preserve"> - </v>
      </c>
      <c r="H42" s="22" t="str">
        <f t="shared" si="3"/>
        <v xml:space="preserve"> - </v>
      </c>
    </row>
    <row r="43" spans="1:8" x14ac:dyDescent="0.2">
      <c r="A43" s="21" t="str">
        <f t="shared" si="4"/>
        <v xml:space="preserve"> - </v>
      </c>
      <c r="B43" s="42"/>
      <c r="C43" s="23" t="str">
        <f t="shared" si="5"/>
        <v xml:space="preserve"> - </v>
      </c>
      <c r="D43" s="22" t="str">
        <f t="shared" si="0"/>
        <v xml:space="preserve"> - </v>
      </c>
      <c r="E43" s="22" t="str">
        <f t="shared" si="1"/>
        <v xml:space="preserve"> - </v>
      </c>
      <c r="F43" s="29" t="str">
        <f t="shared" si="2"/>
        <v xml:space="preserve"> - </v>
      </c>
      <c r="G43" s="22" t="str">
        <f>IF(A43=" - "," - ",SUM(F$20:F43))</f>
        <v xml:space="preserve"> - </v>
      </c>
      <c r="H43" s="22" t="str">
        <f t="shared" si="3"/>
        <v xml:space="preserve"> - </v>
      </c>
    </row>
    <row r="44" spans="1:8" x14ac:dyDescent="0.2">
      <c r="A44" s="21" t="str">
        <f t="shared" si="4"/>
        <v xml:space="preserve"> - </v>
      </c>
      <c r="B44" s="42"/>
      <c r="C44" s="23" t="str">
        <f t="shared" si="5"/>
        <v xml:space="preserve"> - </v>
      </c>
      <c r="D44" s="22" t="str">
        <f t="shared" si="0"/>
        <v xml:space="preserve"> - </v>
      </c>
      <c r="E44" s="22" t="str">
        <f t="shared" si="1"/>
        <v xml:space="preserve"> - </v>
      </c>
      <c r="F44" s="29" t="str">
        <f t="shared" si="2"/>
        <v xml:space="preserve"> - </v>
      </c>
      <c r="G44" s="22" t="str">
        <f>IF(A44=" - "," - ",SUM(F$20:F44))</f>
        <v xml:space="preserve"> - </v>
      </c>
      <c r="H44" s="22" t="str">
        <f t="shared" si="3"/>
        <v xml:space="preserve"> - </v>
      </c>
    </row>
    <row r="45" spans="1:8" x14ac:dyDescent="0.2">
      <c r="A45" s="21" t="str">
        <f t="shared" si="4"/>
        <v xml:space="preserve"> - </v>
      </c>
      <c r="B45" s="42"/>
      <c r="C45" s="23" t="str">
        <f t="shared" si="5"/>
        <v xml:space="preserve"> - </v>
      </c>
      <c r="D45" s="22" t="str">
        <f t="shared" si="0"/>
        <v xml:space="preserve"> - </v>
      </c>
      <c r="E45" s="22" t="str">
        <f t="shared" si="1"/>
        <v xml:space="preserve"> - </v>
      </c>
      <c r="F45" s="29" t="str">
        <f t="shared" si="2"/>
        <v xml:space="preserve"> - </v>
      </c>
      <c r="G45" s="22" t="str">
        <f>IF(A45=" - "," - ",SUM(F$20:F45))</f>
        <v xml:space="preserve"> - </v>
      </c>
      <c r="H45" s="22" t="str">
        <f t="shared" si="3"/>
        <v xml:space="preserve"> - </v>
      </c>
    </row>
    <row r="46" spans="1:8" x14ac:dyDescent="0.2">
      <c r="A46" s="21" t="str">
        <f t="shared" si="4"/>
        <v xml:space="preserve"> - </v>
      </c>
      <c r="B46" s="42"/>
      <c r="C46" s="23" t="str">
        <f t="shared" si="5"/>
        <v xml:space="preserve"> - </v>
      </c>
      <c r="D46" s="22" t="str">
        <f t="shared" si="0"/>
        <v xml:space="preserve"> - </v>
      </c>
      <c r="E46" s="22" t="str">
        <f t="shared" si="1"/>
        <v xml:space="preserve"> - </v>
      </c>
      <c r="F46" s="29" t="str">
        <f t="shared" si="2"/>
        <v xml:space="preserve"> - </v>
      </c>
      <c r="G46" s="22" t="str">
        <f>IF(A46=" - "," - ",SUM(F$20:F46))</f>
        <v xml:space="preserve"> - </v>
      </c>
      <c r="H46" s="22" t="str">
        <f t="shared" si="3"/>
        <v xml:space="preserve"> - </v>
      </c>
    </row>
    <row r="47" spans="1:8" x14ac:dyDescent="0.2">
      <c r="A47" s="21" t="str">
        <f t="shared" si="4"/>
        <v xml:space="preserve"> - </v>
      </c>
      <c r="B47" s="42"/>
      <c r="C47" s="23" t="str">
        <f t="shared" si="5"/>
        <v xml:space="preserve"> - </v>
      </c>
      <c r="D47" s="22" t="str">
        <f t="shared" si="0"/>
        <v xml:space="preserve"> - </v>
      </c>
      <c r="E47" s="22" t="str">
        <f t="shared" si="1"/>
        <v xml:space="preserve"> - </v>
      </c>
      <c r="F47" s="29" t="str">
        <f t="shared" si="2"/>
        <v xml:space="preserve"> - </v>
      </c>
      <c r="G47" s="22" t="str">
        <f>IF(A47=" - "," - ",SUM(F$20:F47))</f>
        <v xml:space="preserve"> - </v>
      </c>
      <c r="H47" s="22" t="str">
        <f t="shared" si="3"/>
        <v xml:space="preserve"> - </v>
      </c>
    </row>
    <row r="48" spans="1:8" x14ac:dyDescent="0.2">
      <c r="A48" s="21" t="str">
        <f t="shared" si="4"/>
        <v xml:space="preserve"> - </v>
      </c>
      <c r="B48" s="42"/>
      <c r="C48" s="23" t="str">
        <f t="shared" si="5"/>
        <v xml:space="preserve"> - </v>
      </c>
      <c r="D48" s="22" t="str">
        <f t="shared" si="0"/>
        <v xml:space="preserve"> - </v>
      </c>
      <c r="E48" s="22" t="str">
        <f t="shared" si="1"/>
        <v xml:space="preserve"> - </v>
      </c>
      <c r="F48" s="29" t="str">
        <f t="shared" si="2"/>
        <v xml:space="preserve"> - </v>
      </c>
      <c r="G48" s="22" t="str">
        <f>IF(A48=" - "," - ",SUM(F$20:F48))</f>
        <v xml:space="preserve"> - </v>
      </c>
      <c r="H48" s="22" t="str">
        <f t="shared" si="3"/>
        <v xml:space="preserve"> - </v>
      </c>
    </row>
    <row r="49" spans="1:8" x14ac:dyDescent="0.2">
      <c r="A49" s="21" t="str">
        <f t="shared" si="4"/>
        <v xml:space="preserve"> - </v>
      </c>
      <c r="B49" s="42"/>
      <c r="C49" s="23" t="str">
        <f t="shared" si="5"/>
        <v xml:space="preserve"> - </v>
      </c>
      <c r="D49" s="22" t="str">
        <f t="shared" si="0"/>
        <v xml:space="preserve"> - </v>
      </c>
      <c r="E49" s="22" t="str">
        <f t="shared" si="1"/>
        <v xml:space="preserve"> - </v>
      </c>
      <c r="F49" s="29" t="str">
        <f t="shared" si="2"/>
        <v xml:space="preserve"> - </v>
      </c>
      <c r="G49" s="22" t="str">
        <f>IF(A49=" - "," - ",SUM(F$20:F49))</f>
        <v xml:space="preserve"> - </v>
      </c>
      <c r="H49" s="22" t="str">
        <f t="shared" si="3"/>
        <v xml:space="preserve"> - </v>
      </c>
    </row>
    <row r="50" spans="1:8" x14ac:dyDescent="0.2">
      <c r="A50" s="21" t="str">
        <f t="shared" si="4"/>
        <v xml:space="preserve"> - </v>
      </c>
      <c r="B50" s="42"/>
      <c r="C50" s="23" t="str">
        <f t="shared" si="5"/>
        <v xml:space="preserve"> - </v>
      </c>
      <c r="D50" s="22" t="str">
        <f t="shared" si="0"/>
        <v xml:space="preserve"> - </v>
      </c>
      <c r="E50" s="22" t="str">
        <f t="shared" si="1"/>
        <v xml:space="preserve"> - </v>
      </c>
      <c r="F50" s="29" t="str">
        <f t="shared" si="2"/>
        <v xml:space="preserve"> - </v>
      </c>
      <c r="G50" s="22" t="str">
        <f>IF(A50=" - "," - ",SUM(F$20:F50))</f>
        <v xml:space="preserve"> - </v>
      </c>
      <c r="H50" s="22" t="str">
        <f t="shared" si="3"/>
        <v xml:space="preserve"> - </v>
      </c>
    </row>
    <row r="51" spans="1:8" x14ac:dyDescent="0.2">
      <c r="A51" s="21" t="str">
        <f t="shared" si="4"/>
        <v xml:space="preserve"> - </v>
      </c>
      <c r="B51" s="42"/>
      <c r="C51" s="23" t="str">
        <f t="shared" si="5"/>
        <v xml:space="preserve"> - </v>
      </c>
      <c r="D51" s="22" t="str">
        <f t="shared" si="0"/>
        <v xml:space="preserve"> - </v>
      </c>
      <c r="E51" s="22" t="str">
        <f t="shared" si="1"/>
        <v xml:space="preserve"> - </v>
      </c>
      <c r="F51" s="29" t="str">
        <f t="shared" si="2"/>
        <v xml:space="preserve"> - </v>
      </c>
      <c r="G51" s="22" t="str">
        <f>IF(A51=" - "," - ",SUM(F$20:F51))</f>
        <v xml:space="preserve"> - </v>
      </c>
      <c r="H51" s="22" t="str">
        <f t="shared" si="3"/>
        <v xml:space="preserve"> - </v>
      </c>
    </row>
    <row r="52" spans="1:8" x14ac:dyDescent="0.2">
      <c r="A52" s="21" t="str">
        <f t="shared" si="4"/>
        <v xml:space="preserve"> - </v>
      </c>
      <c r="B52" s="42"/>
      <c r="C52" s="23" t="str">
        <f t="shared" si="5"/>
        <v xml:space="preserve"> - </v>
      </c>
      <c r="D52" s="22" t="str">
        <f t="shared" ref="D52:D69" si="6">IF(A52=" - "," - ",IF(A52=last,C52*100%,IF(A52=1,ROUND(C52*1/n*$D$16,2),ROUND(C52*1/(n-(A52-1)+(1-$D$16)),2))))</f>
        <v xml:space="preserve"> - </v>
      </c>
      <c r="E52" s="22" t="str">
        <f t="shared" ref="E52:E69" si="7">IF(A52=" - "," - ",IF(method="SL",0,IF(A52=last,C52*100%,ROUND(C52*$F$12/n*IF(conv="Half-Year",MIN(n,A52-0.5)-MAX(0,A52-1.5),MIN(n,A52-Q/4+0.125)-MAX(0,A52-1-Q/4+0.125)),2))))</f>
        <v xml:space="preserve"> - </v>
      </c>
      <c r="F52" s="29" t="str">
        <f t="shared" ref="F52:F69" si="8">IF(A52=" - "," - ",IF(method="SL",D52,MAX(D52,E52)))</f>
        <v xml:space="preserve"> - </v>
      </c>
      <c r="G52" s="22" t="str">
        <f>IF(A52=" - "," - ",SUM(F$20:F52))</f>
        <v xml:space="preserve"> - </v>
      </c>
      <c r="H52" s="22" t="str">
        <f t="shared" ref="H52:H69" si="9">IF(A52=" - "," - ",P-G52)</f>
        <v xml:space="preserve"> - </v>
      </c>
    </row>
    <row r="53" spans="1:8" x14ac:dyDescent="0.2">
      <c r="A53" s="21" t="str">
        <f t="shared" si="4"/>
        <v xml:space="preserve"> - </v>
      </c>
      <c r="B53" s="42"/>
      <c r="C53" s="23" t="str">
        <f t="shared" si="5"/>
        <v xml:space="preserve"> - </v>
      </c>
      <c r="D53" s="22" t="str">
        <f t="shared" si="6"/>
        <v xml:space="preserve"> - </v>
      </c>
      <c r="E53" s="22" t="str">
        <f t="shared" si="7"/>
        <v xml:space="preserve"> - </v>
      </c>
      <c r="F53" s="29" t="str">
        <f t="shared" si="8"/>
        <v xml:space="preserve"> - </v>
      </c>
      <c r="G53" s="22" t="str">
        <f>IF(A53=" - "," - ",SUM(F$20:F53))</f>
        <v xml:space="preserve"> - </v>
      </c>
      <c r="H53" s="22" t="str">
        <f t="shared" si="9"/>
        <v xml:space="preserve"> - </v>
      </c>
    </row>
    <row r="54" spans="1:8" x14ac:dyDescent="0.2">
      <c r="A54" s="21" t="str">
        <f t="shared" si="4"/>
        <v xml:space="preserve"> - </v>
      </c>
      <c r="B54" s="42"/>
      <c r="C54" s="23" t="str">
        <f t="shared" si="5"/>
        <v xml:space="preserve"> - </v>
      </c>
      <c r="D54" s="22" t="str">
        <f t="shared" si="6"/>
        <v xml:space="preserve"> - </v>
      </c>
      <c r="E54" s="22" t="str">
        <f t="shared" si="7"/>
        <v xml:space="preserve"> - </v>
      </c>
      <c r="F54" s="29" t="str">
        <f t="shared" si="8"/>
        <v xml:space="preserve"> - </v>
      </c>
      <c r="G54" s="22" t="str">
        <f>IF(A54=" - "," - ",SUM(F$20:F54))</f>
        <v xml:space="preserve"> - </v>
      </c>
      <c r="H54" s="22" t="str">
        <f t="shared" si="9"/>
        <v xml:space="preserve"> - </v>
      </c>
    </row>
    <row r="55" spans="1:8" x14ac:dyDescent="0.2">
      <c r="A55" s="21" t="str">
        <f t="shared" si="4"/>
        <v xml:space="preserve"> - </v>
      </c>
      <c r="B55" s="42"/>
      <c r="C55" s="23" t="str">
        <f t="shared" si="5"/>
        <v xml:space="preserve"> - </v>
      </c>
      <c r="D55" s="22" t="str">
        <f t="shared" si="6"/>
        <v xml:space="preserve"> - </v>
      </c>
      <c r="E55" s="22" t="str">
        <f t="shared" si="7"/>
        <v xml:space="preserve"> - </v>
      </c>
      <c r="F55" s="29" t="str">
        <f t="shared" si="8"/>
        <v xml:space="preserve"> - </v>
      </c>
      <c r="G55" s="22" t="str">
        <f>IF(A55=" - "," - ",SUM(F$20:F55))</f>
        <v xml:space="preserve"> - </v>
      </c>
      <c r="H55" s="22" t="str">
        <f t="shared" si="9"/>
        <v xml:space="preserve"> - </v>
      </c>
    </row>
    <row r="56" spans="1:8" x14ac:dyDescent="0.2">
      <c r="A56" s="21" t="str">
        <f t="shared" si="4"/>
        <v xml:space="preserve"> - </v>
      </c>
      <c r="B56" s="42"/>
      <c r="C56" s="23" t="str">
        <f t="shared" si="5"/>
        <v xml:space="preserve"> - </v>
      </c>
      <c r="D56" s="22" t="str">
        <f t="shared" si="6"/>
        <v xml:space="preserve"> - </v>
      </c>
      <c r="E56" s="22" t="str">
        <f t="shared" si="7"/>
        <v xml:space="preserve"> - </v>
      </c>
      <c r="F56" s="29" t="str">
        <f t="shared" si="8"/>
        <v xml:space="preserve"> - </v>
      </c>
      <c r="G56" s="22" t="str">
        <f>IF(A56=" - "," - ",SUM(F$20:F56))</f>
        <v xml:space="preserve"> - </v>
      </c>
      <c r="H56" s="22" t="str">
        <f t="shared" si="9"/>
        <v xml:space="preserve"> - </v>
      </c>
    </row>
    <row r="57" spans="1:8" x14ac:dyDescent="0.2">
      <c r="A57" s="21" t="str">
        <f t="shared" si="4"/>
        <v xml:space="preserve"> - </v>
      </c>
      <c r="B57" s="42"/>
      <c r="C57" s="23" t="str">
        <f t="shared" si="5"/>
        <v xml:space="preserve"> - </v>
      </c>
      <c r="D57" s="22" t="str">
        <f t="shared" si="6"/>
        <v xml:space="preserve"> - </v>
      </c>
      <c r="E57" s="22" t="str">
        <f t="shared" si="7"/>
        <v xml:space="preserve"> - </v>
      </c>
      <c r="F57" s="29" t="str">
        <f t="shared" si="8"/>
        <v xml:space="preserve"> - </v>
      </c>
      <c r="G57" s="22" t="str">
        <f>IF(A57=" - "," - ",SUM(F$20:F57))</f>
        <v xml:space="preserve"> - </v>
      </c>
      <c r="H57" s="22" t="str">
        <f t="shared" si="9"/>
        <v xml:space="preserve"> - </v>
      </c>
    </row>
    <row r="58" spans="1:8" x14ac:dyDescent="0.2">
      <c r="A58" s="21" t="str">
        <f t="shared" si="4"/>
        <v xml:space="preserve"> - </v>
      </c>
      <c r="B58" s="42"/>
      <c r="C58" s="23" t="str">
        <f t="shared" si="5"/>
        <v xml:space="preserve"> - </v>
      </c>
      <c r="D58" s="22" t="str">
        <f t="shared" si="6"/>
        <v xml:space="preserve"> - </v>
      </c>
      <c r="E58" s="22" t="str">
        <f t="shared" si="7"/>
        <v xml:space="preserve"> - </v>
      </c>
      <c r="F58" s="29" t="str">
        <f t="shared" si="8"/>
        <v xml:space="preserve"> - </v>
      </c>
      <c r="G58" s="22" t="str">
        <f>IF(A58=" - "," - ",SUM(F$20:F58))</f>
        <v xml:space="preserve"> - </v>
      </c>
      <c r="H58" s="22" t="str">
        <f t="shared" si="9"/>
        <v xml:space="preserve"> - </v>
      </c>
    </row>
    <row r="59" spans="1:8" x14ac:dyDescent="0.2">
      <c r="A59" s="21" t="str">
        <f t="shared" si="4"/>
        <v xml:space="preserve"> - </v>
      </c>
      <c r="B59" s="42"/>
      <c r="C59" s="23" t="str">
        <f t="shared" si="5"/>
        <v xml:space="preserve"> - </v>
      </c>
      <c r="D59" s="22" t="str">
        <f t="shared" si="6"/>
        <v xml:space="preserve"> - </v>
      </c>
      <c r="E59" s="22" t="str">
        <f t="shared" si="7"/>
        <v xml:space="preserve"> - </v>
      </c>
      <c r="F59" s="29" t="str">
        <f t="shared" si="8"/>
        <v xml:space="preserve"> - </v>
      </c>
      <c r="G59" s="22" t="str">
        <f>IF(A59=" - "," - ",SUM(F$20:F59))</f>
        <v xml:space="preserve"> - </v>
      </c>
      <c r="H59" s="22" t="str">
        <f t="shared" si="9"/>
        <v xml:space="preserve"> - </v>
      </c>
    </row>
    <row r="60" spans="1:8" x14ac:dyDescent="0.2">
      <c r="A60" s="21" t="str">
        <f t="shared" si="4"/>
        <v xml:space="preserve"> - </v>
      </c>
      <c r="B60" s="42"/>
      <c r="C60" s="23" t="str">
        <f t="shared" si="5"/>
        <v xml:space="preserve"> - </v>
      </c>
      <c r="D60" s="22" t="str">
        <f t="shared" si="6"/>
        <v xml:space="preserve"> - </v>
      </c>
      <c r="E60" s="22" t="str">
        <f t="shared" si="7"/>
        <v xml:space="preserve"> - </v>
      </c>
      <c r="F60" s="29" t="str">
        <f t="shared" si="8"/>
        <v xml:space="preserve"> - </v>
      </c>
      <c r="G60" s="22" t="str">
        <f>IF(A60=" - "," - ",SUM(F$20:F60))</f>
        <v xml:space="preserve"> - </v>
      </c>
      <c r="H60" s="22" t="str">
        <f t="shared" si="9"/>
        <v xml:space="preserve"> - </v>
      </c>
    </row>
    <row r="61" spans="1:8" x14ac:dyDescent="0.2">
      <c r="A61" s="21" t="str">
        <f t="shared" si="4"/>
        <v xml:space="preserve"> - </v>
      </c>
      <c r="B61" s="42"/>
      <c r="C61" s="23" t="str">
        <f t="shared" si="5"/>
        <v xml:space="preserve"> - </v>
      </c>
      <c r="D61" s="22" t="str">
        <f t="shared" si="6"/>
        <v xml:space="preserve"> - </v>
      </c>
      <c r="E61" s="22" t="str">
        <f t="shared" si="7"/>
        <v xml:space="preserve"> - </v>
      </c>
      <c r="F61" s="29" t="str">
        <f t="shared" si="8"/>
        <v xml:space="preserve"> - </v>
      </c>
      <c r="G61" s="22" t="str">
        <f>IF(A61=" - "," - ",SUM(F$20:F61))</f>
        <v xml:space="preserve"> - </v>
      </c>
      <c r="H61" s="22" t="str">
        <f t="shared" si="9"/>
        <v xml:space="preserve"> - </v>
      </c>
    </row>
    <row r="62" spans="1:8" x14ac:dyDescent="0.2">
      <c r="A62" s="21" t="str">
        <f t="shared" si="4"/>
        <v xml:space="preserve"> - </v>
      </c>
      <c r="B62" s="42"/>
      <c r="C62" s="23" t="str">
        <f t="shared" si="5"/>
        <v xml:space="preserve"> - </v>
      </c>
      <c r="D62" s="22" t="str">
        <f t="shared" si="6"/>
        <v xml:space="preserve"> - </v>
      </c>
      <c r="E62" s="22" t="str">
        <f t="shared" si="7"/>
        <v xml:space="preserve"> - </v>
      </c>
      <c r="F62" s="29" t="str">
        <f t="shared" si="8"/>
        <v xml:space="preserve"> - </v>
      </c>
      <c r="G62" s="22" t="str">
        <f>IF(A62=" - "," - ",SUM(F$20:F62))</f>
        <v xml:space="preserve"> - </v>
      </c>
      <c r="H62" s="22" t="str">
        <f t="shared" si="9"/>
        <v xml:space="preserve"> - </v>
      </c>
    </row>
    <row r="63" spans="1:8" x14ac:dyDescent="0.2">
      <c r="A63" s="21" t="str">
        <f t="shared" si="4"/>
        <v xml:space="preserve"> - </v>
      </c>
      <c r="B63" s="42"/>
      <c r="C63" s="23" t="str">
        <f t="shared" si="5"/>
        <v xml:space="preserve"> - </v>
      </c>
      <c r="D63" s="22" t="str">
        <f t="shared" si="6"/>
        <v xml:space="preserve"> - </v>
      </c>
      <c r="E63" s="22" t="str">
        <f t="shared" si="7"/>
        <v xml:space="preserve"> - </v>
      </c>
      <c r="F63" s="29" t="str">
        <f t="shared" si="8"/>
        <v xml:space="preserve"> - </v>
      </c>
      <c r="G63" s="22" t="str">
        <f>IF(A63=" - "," - ",SUM(F$20:F63))</f>
        <v xml:space="preserve"> - </v>
      </c>
      <c r="H63" s="22" t="str">
        <f t="shared" si="9"/>
        <v xml:space="preserve"> - </v>
      </c>
    </row>
    <row r="64" spans="1:8" x14ac:dyDescent="0.2">
      <c r="A64" s="21" t="str">
        <f t="shared" si="4"/>
        <v xml:space="preserve"> - </v>
      </c>
      <c r="B64" s="42"/>
      <c r="C64" s="23" t="str">
        <f t="shared" si="5"/>
        <v xml:space="preserve"> - </v>
      </c>
      <c r="D64" s="22" t="str">
        <f t="shared" si="6"/>
        <v xml:space="preserve"> - </v>
      </c>
      <c r="E64" s="22" t="str">
        <f t="shared" si="7"/>
        <v xml:space="preserve"> - </v>
      </c>
      <c r="F64" s="29" t="str">
        <f t="shared" si="8"/>
        <v xml:space="preserve"> - </v>
      </c>
      <c r="G64" s="22" t="str">
        <f>IF(A64=" - "," - ",SUM(F$20:F64))</f>
        <v xml:space="preserve"> - </v>
      </c>
      <c r="H64" s="22" t="str">
        <f t="shared" si="9"/>
        <v xml:space="preserve"> - </v>
      </c>
    </row>
    <row r="65" spans="1:8" x14ac:dyDescent="0.2">
      <c r="A65" s="21" t="str">
        <f t="shared" si="4"/>
        <v xml:space="preserve"> - </v>
      </c>
      <c r="B65" s="42"/>
      <c r="C65" s="23" t="str">
        <f t="shared" si="5"/>
        <v xml:space="preserve"> - </v>
      </c>
      <c r="D65" s="22" t="str">
        <f t="shared" si="6"/>
        <v xml:space="preserve"> - </v>
      </c>
      <c r="E65" s="22" t="str">
        <f t="shared" si="7"/>
        <v xml:space="preserve"> - </v>
      </c>
      <c r="F65" s="29" t="str">
        <f t="shared" si="8"/>
        <v xml:space="preserve"> - </v>
      </c>
      <c r="G65" s="22" t="str">
        <f>IF(A65=" - "," - ",SUM(F$20:F65))</f>
        <v xml:space="preserve"> - </v>
      </c>
      <c r="H65" s="22" t="str">
        <f t="shared" si="9"/>
        <v xml:space="preserve"> - </v>
      </c>
    </row>
    <row r="66" spans="1:8" x14ac:dyDescent="0.2">
      <c r="A66" s="21" t="str">
        <f t="shared" si="4"/>
        <v xml:space="preserve"> - </v>
      </c>
      <c r="B66" s="42"/>
      <c r="C66" s="23" t="str">
        <f t="shared" si="5"/>
        <v xml:space="preserve"> - </v>
      </c>
      <c r="D66" s="22" t="str">
        <f t="shared" si="6"/>
        <v xml:space="preserve"> - </v>
      </c>
      <c r="E66" s="22" t="str">
        <f t="shared" si="7"/>
        <v xml:space="preserve"> - </v>
      </c>
      <c r="F66" s="29" t="str">
        <f t="shared" si="8"/>
        <v xml:space="preserve"> - </v>
      </c>
      <c r="G66" s="22" t="str">
        <f>IF(A66=" - "," - ",SUM(F$20:F66))</f>
        <v xml:space="preserve"> - </v>
      </c>
      <c r="H66" s="22" t="str">
        <f t="shared" si="9"/>
        <v xml:space="preserve"> - </v>
      </c>
    </row>
    <row r="67" spans="1:8" x14ac:dyDescent="0.2">
      <c r="A67" s="21" t="str">
        <f t="shared" si="4"/>
        <v xml:space="preserve"> - </v>
      </c>
      <c r="B67" s="42"/>
      <c r="C67" s="23" t="str">
        <f t="shared" si="5"/>
        <v xml:space="preserve"> - </v>
      </c>
      <c r="D67" s="22" t="str">
        <f t="shared" si="6"/>
        <v xml:space="preserve"> - </v>
      </c>
      <c r="E67" s="22" t="str">
        <f t="shared" si="7"/>
        <v xml:space="preserve"> - </v>
      </c>
      <c r="F67" s="29" t="str">
        <f t="shared" si="8"/>
        <v xml:space="preserve"> - </v>
      </c>
      <c r="G67" s="22" t="str">
        <f>IF(A67=" - "," - ",SUM(F$20:F67))</f>
        <v xml:space="preserve"> - </v>
      </c>
      <c r="H67" s="22" t="str">
        <f t="shared" si="9"/>
        <v xml:space="preserve"> - </v>
      </c>
    </row>
    <row r="68" spans="1:8" x14ac:dyDescent="0.2">
      <c r="A68" s="21" t="str">
        <f t="shared" si="4"/>
        <v xml:space="preserve"> - </v>
      </c>
      <c r="B68" s="42"/>
      <c r="C68" s="23" t="str">
        <f t="shared" si="5"/>
        <v xml:space="preserve"> - </v>
      </c>
      <c r="D68" s="22" t="str">
        <f t="shared" si="6"/>
        <v xml:space="preserve"> - </v>
      </c>
      <c r="E68" s="22" t="str">
        <f t="shared" si="7"/>
        <v xml:space="preserve"> - </v>
      </c>
      <c r="F68" s="29" t="str">
        <f t="shared" si="8"/>
        <v xml:space="preserve"> - </v>
      </c>
      <c r="G68" s="22" t="str">
        <f>IF(A68=" - "," - ",SUM(F$20:F68))</f>
        <v xml:space="preserve"> - </v>
      </c>
      <c r="H68" s="22" t="str">
        <f t="shared" si="9"/>
        <v xml:space="preserve"> - </v>
      </c>
    </row>
    <row r="69" spans="1:8" x14ac:dyDescent="0.2">
      <c r="A69" s="21" t="str">
        <f t="shared" si="4"/>
        <v xml:space="preserve"> - </v>
      </c>
      <c r="B69" s="42"/>
      <c r="C69" s="23" t="str">
        <f t="shared" si="5"/>
        <v xml:space="preserve"> - </v>
      </c>
      <c r="D69" s="22" t="str">
        <f t="shared" si="6"/>
        <v xml:space="preserve"> - </v>
      </c>
      <c r="E69" s="22" t="str">
        <f t="shared" si="7"/>
        <v xml:space="preserve"> - </v>
      </c>
      <c r="F69" s="29" t="str">
        <f t="shared" si="8"/>
        <v xml:space="preserve"> - </v>
      </c>
      <c r="G69" s="22" t="str">
        <f>IF(A69=" - "," - ",SUM(F$20:F69))</f>
        <v xml:space="preserve"> - </v>
      </c>
      <c r="H69" s="22" t="str">
        <f t="shared" si="9"/>
        <v xml:space="preserve"> - </v>
      </c>
    </row>
  </sheetData>
  <sheetProtection formatCells="0" formatColumns="0" formatRows="0" insertColumns="0" insertRows="0" insertHyperlinks="0" deleteColumns="0" deleteRows="0" sort="0"/>
  <mergeCells count="2">
    <mergeCell ref="D8:F8"/>
    <mergeCell ref="D9:F9"/>
  </mergeCells>
  <phoneticPr fontId="3" type="noConversion"/>
  <conditionalFormatting sqref="E12">
    <cfRule type="expression" dxfId="4" priority="1" stopIfTrue="1">
      <formula>$D$12="SL"</formula>
    </cfRule>
  </conditionalFormatting>
  <conditionalFormatting sqref="F12">
    <cfRule type="expression" dxfId="3" priority="2" stopIfTrue="1">
      <formula>$D$12="SL"</formula>
    </cfRule>
  </conditionalFormatting>
  <conditionalFormatting sqref="D14">
    <cfRule type="expression" dxfId="2" priority="3" stopIfTrue="1">
      <formula>$D$13="Half-Year"</formula>
    </cfRule>
  </conditionalFormatting>
  <conditionalFormatting sqref="C14">
    <cfRule type="expression" dxfId="1" priority="4" stopIfTrue="1">
      <formula>$D$13="Half-Year"</formula>
    </cfRule>
  </conditionalFormatting>
  <conditionalFormatting sqref="D13">
    <cfRule type="expression" dxfId="0" priority="5" stopIfTrue="1">
      <formula>AND($D$12="DB-SL",$D$13="Mid-Month")</formula>
    </cfRule>
  </conditionalFormatting>
  <dataValidations count="2">
    <dataValidation type="list" allowBlank="1" showInputMessage="1" showErrorMessage="1" sqref="D13">
      <formula1>"Half-Year, Mid-Quarter, Mid-Month"</formula1>
    </dataValidation>
    <dataValidation type="list" allowBlank="1" showInputMessage="1" showErrorMessage="1" sqref="D12">
      <formula1>"SL, DB-SL"</formula1>
    </dataValidation>
  </dataValidations>
  <hyperlinks>
    <hyperlink ref="J3" r:id="rId1" display="HELP"/>
  </hyperlinks>
  <printOptions horizontalCentered="1"/>
  <pageMargins left="0.5" right="0.5" top="0.5" bottom="0.5" header="0.5" footer="0.25"/>
  <pageSetup fitToHeight="0" orientation="portrait" r:id="rId2"/>
  <headerFooter scaleWithDoc="0">
    <oddFooter>&amp;L&amp;8&amp;K01+032https://www.vertex42.com/Calculators/depreciation-calculator.html&amp;R&amp;8&amp;K01+032© 2009 Vertex42 LLC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.28515625" customWidth="1"/>
    <col min="2" max="2" width="78.5703125" customWidth="1"/>
    <col min="3" max="3" width="5.28515625" customWidth="1"/>
    <col min="4" max="4" width="10.28515625" customWidth="1"/>
  </cols>
  <sheetData>
    <row r="1" spans="1:4" s="50" customFormat="1" ht="30" customHeight="1" x14ac:dyDescent="0.2">
      <c r="A1" s="48" t="s">
        <v>54</v>
      </c>
      <c r="B1" s="48"/>
      <c r="C1" s="48"/>
      <c r="D1" s="49"/>
    </row>
    <row r="2" spans="1:4" ht="16.5" x14ac:dyDescent="0.2">
      <c r="A2" s="51"/>
      <c r="B2" s="52"/>
      <c r="C2" s="51"/>
    </row>
    <row r="3" spans="1:4" s="55" customFormat="1" ht="14.25" x14ac:dyDescent="0.2">
      <c r="A3" s="53"/>
      <c r="B3" s="54" t="s">
        <v>47</v>
      </c>
      <c r="C3" s="53"/>
    </row>
    <row r="4" spans="1:4" s="55" customFormat="1" x14ac:dyDescent="0.2">
      <c r="A4" s="53"/>
      <c r="B4" s="56" t="s">
        <v>51</v>
      </c>
      <c r="C4" s="53"/>
    </row>
    <row r="5" spans="1:4" s="55" customFormat="1" ht="15" x14ac:dyDescent="0.2">
      <c r="A5" s="53"/>
      <c r="B5" s="57"/>
      <c r="C5" s="53"/>
    </row>
    <row r="6" spans="1:4" s="55" customFormat="1" ht="15.75" x14ac:dyDescent="0.25">
      <c r="A6" s="53"/>
      <c r="B6" s="58" t="str">
        <f ca="1">"© 2009-" &amp; YEAR(TODAY()) &amp; " Vertex42 LLC"</f>
        <v>© 2009-2017 Vertex42 LLC</v>
      </c>
      <c r="C6" s="53"/>
    </row>
    <row r="7" spans="1:4" s="55" customFormat="1" ht="15.75" x14ac:dyDescent="0.25">
      <c r="A7" s="59"/>
      <c r="B7" s="57"/>
      <c r="C7" s="60"/>
    </row>
    <row r="8" spans="1:4" s="55" customFormat="1" ht="30" x14ac:dyDescent="0.2">
      <c r="A8" s="61"/>
      <c r="B8" s="57" t="s">
        <v>48</v>
      </c>
      <c r="C8" s="53"/>
    </row>
    <row r="9" spans="1:4" s="55" customFormat="1" ht="15" x14ac:dyDescent="0.2">
      <c r="A9" s="61"/>
      <c r="B9" s="57"/>
      <c r="C9" s="53"/>
    </row>
    <row r="10" spans="1:4" s="55" customFormat="1" ht="30" x14ac:dyDescent="0.2">
      <c r="A10" s="61"/>
      <c r="B10" s="57" t="s">
        <v>49</v>
      </c>
      <c r="C10" s="53"/>
    </row>
    <row r="11" spans="1:4" s="55" customFormat="1" ht="15" x14ac:dyDescent="0.2">
      <c r="A11" s="61"/>
      <c r="B11" s="57"/>
      <c r="C11" s="53"/>
    </row>
    <row r="12" spans="1:4" s="55" customFormat="1" ht="30" x14ac:dyDescent="0.2">
      <c r="A12" s="61"/>
      <c r="B12" s="57" t="s">
        <v>50</v>
      </c>
      <c r="C12" s="53"/>
    </row>
    <row r="13" spans="1:4" s="55" customFormat="1" ht="15" x14ac:dyDescent="0.2">
      <c r="A13" s="61"/>
      <c r="B13" s="57"/>
      <c r="C13" s="53"/>
    </row>
    <row r="14" spans="1:4" s="55" customFormat="1" ht="15" x14ac:dyDescent="0.2">
      <c r="A14" s="61"/>
      <c r="B14" s="75" t="s">
        <v>52</v>
      </c>
      <c r="C14" s="53"/>
    </row>
    <row r="15" spans="1:4" s="55" customFormat="1" ht="15" x14ac:dyDescent="0.2">
      <c r="A15" s="61"/>
      <c r="B15" s="62"/>
      <c r="C15" s="53"/>
    </row>
    <row r="16" spans="1:4" s="55" customFormat="1" ht="15.75" x14ac:dyDescent="0.25">
      <c r="A16" s="61"/>
      <c r="B16" s="76" t="s">
        <v>53</v>
      </c>
      <c r="C16" s="53"/>
    </row>
    <row r="17" spans="1:3" s="55" customFormat="1" ht="16.5" x14ac:dyDescent="0.2">
      <c r="A17" s="61"/>
      <c r="B17" s="63"/>
      <c r="C17" s="53"/>
    </row>
    <row r="18" spans="1:3" s="55" customFormat="1" ht="16.5" x14ac:dyDescent="0.2">
      <c r="A18" s="61"/>
      <c r="B18" s="63"/>
      <c r="C18" s="53"/>
    </row>
    <row r="19" spans="1:3" s="55" customFormat="1" ht="14.25" x14ac:dyDescent="0.2">
      <c r="A19" s="61"/>
      <c r="B19" s="64"/>
      <c r="C19" s="53"/>
    </row>
    <row r="20" spans="1:3" s="55" customFormat="1" ht="15" x14ac:dyDescent="0.25">
      <c r="A20" s="59"/>
      <c r="B20" s="64"/>
      <c r="C20" s="60"/>
    </row>
    <row r="21" spans="1:3" s="55" customFormat="1" ht="14.25" x14ac:dyDescent="0.2">
      <c r="A21" s="53"/>
      <c r="B21" s="65"/>
      <c r="C21" s="53"/>
    </row>
    <row r="22" spans="1:3" s="55" customFormat="1" ht="14.25" x14ac:dyDescent="0.2">
      <c r="A22" s="53"/>
      <c r="B22" s="65"/>
      <c r="C22" s="53"/>
    </row>
    <row r="23" spans="1:3" s="55" customFormat="1" ht="15.75" x14ac:dyDescent="0.25">
      <c r="A23" s="66"/>
      <c r="B23" s="67"/>
    </row>
    <row r="24" spans="1:3" s="55" customFormat="1" x14ac:dyDescent="0.2"/>
    <row r="25" spans="1:3" s="55" customFormat="1" ht="15" x14ac:dyDescent="0.25">
      <c r="A25" s="68"/>
      <c r="B25" s="69"/>
    </row>
    <row r="26" spans="1:3" s="55" customFormat="1" x14ac:dyDescent="0.2"/>
    <row r="27" spans="1:3" s="55" customFormat="1" ht="15" x14ac:dyDescent="0.25">
      <c r="A27" s="68"/>
      <c r="B27" s="69"/>
    </row>
    <row r="28" spans="1:3" s="55" customFormat="1" x14ac:dyDescent="0.2"/>
    <row r="29" spans="1:3" s="55" customFormat="1" ht="15" x14ac:dyDescent="0.25">
      <c r="A29" s="68"/>
      <c r="B29" s="70"/>
    </row>
    <row r="30" spans="1:3" s="55" customFormat="1" ht="14.25" x14ac:dyDescent="0.2">
      <c r="B30" s="71"/>
    </row>
    <row r="31" spans="1:3" s="55" customFormat="1" x14ac:dyDescent="0.2"/>
    <row r="32" spans="1:3" s="55" customFormat="1" x14ac:dyDescent="0.2"/>
  </sheetData>
  <hyperlinks>
    <hyperlink ref="B4" r:id="rId1" display="http://www.vertex42.com/Calculators/depreciation-calculator.html"/>
    <hyperlink ref="B1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Basic</vt:lpstr>
      <vt:lpstr>MACRS_Rate</vt:lpstr>
      <vt:lpstr>MACRS</vt:lpstr>
      <vt:lpstr>©</vt:lpstr>
      <vt:lpstr>MACRS!conv</vt:lpstr>
      <vt:lpstr>conv</vt:lpstr>
      <vt:lpstr>MACRS!last</vt:lpstr>
      <vt:lpstr>last</vt:lpstr>
      <vt:lpstr>MACRS!method</vt:lpstr>
      <vt:lpstr>MACRS_Rate!method</vt:lpstr>
      <vt:lpstr>method</vt:lpstr>
      <vt:lpstr>Basic!n</vt:lpstr>
      <vt:lpstr>MACRS!n</vt:lpstr>
      <vt:lpstr>MACRS_Rate!n</vt:lpstr>
      <vt:lpstr>Basic!P</vt:lpstr>
      <vt:lpstr>MACRS!P</vt:lpstr>
      <vt:lpstr>MACRS_Rate!P</vt:lpstr>
      <vt:lpstr>MACRS!Print_Titles</vt:lpstr>
      <vt:lpstr>MACRS_Rate!Print_Titles</vt:lpstr>
      <vt:lpstr>Basic!Sn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Calculator</dc:title>
  <dc:creator>Vertex42.com</dc:creator>
  <dc:description>(c) 2009-2017 Vertex42 LLC. All Rights Reserved.</dc:description>
  <cp:lastModifiedBy>Vertex42.com Templates</cp:lastModifiedBy>
  <cp:lastPrinted>2017-01-30T22:59:33Z</cp:lastPrinted>
  <dcterms:created xsi:type="dcterms:W3CDTF">2004-08-16T18:44:14Z</dcterms:created>
  <dcterms:modified xsi:type="dcterms:W3CDTF">2017-04-12T16:34:14Z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2009-2017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https://www.vertex42.com/Calculators/depreciation-calculator.html</vt:lpwstr>
  </property>
</Properties>
</file>