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Mortgages and Loans\"/>
    </mc:Choice>
  </mc:AlternateContent>
  <bookViews>
    <workbookView xWindow="0" yWindow="0" windowWidth="18825" windowHeight="12690"/>
  </bookViews>
  <sheets>
    <sheet name="Amortization" sheetId="1" r:id="rId1"/>
    <sheet name="Help" sheetId="2" r:id="rId2"/>
    <sheet name="©" sheetId="3" r:id="rId3"/>
  </sheets>
  <definedNames>
    <definedName name="eaf_cum_interest">OFFSET(Amortization!$H$19,2,0,Amortization!$D$9,1)</definedName>
    <definedName name="eaf_cum_principal">OFFSET(Amortization!$I$19,2,0,Amortization!$D$9,1)</definedName>
    <definedName name="eaf_years">OFFSET(Amortization!$G$19,2,0,Amortization!$D$9,1)</definedName>
    <definedName name="_xlnm.Print_Area" localSheetId="0">OFFSET(Amortization!$A$1,0,0,ROW(Amortization!$A$19)+1+Amortization!$D$14,10)</definedName>
    <definedName name="_xlnm.Print_Titles" localSheetId="0">Amortization!$19:$19</definedName>
    <definedName name="valuevx">42.314159</definedName>
    <definedName name="vertex42_copyright" hidden="1">"© 2005-2018 Vertex42 LLC"</definedName>
    <definedName name="vertex42_id" hidden="1">"amortization-formulas.xlsx"</definedName>
    <definedName name="vertex42_title" hidden="1">"Excel Amortization Formulas"</definedName>
  </definedNames>
  <calcPr calcId="162913"/>
</workbook>
</file>

<file path=xl/calcChain.xml><?xml version="1.0" encoding="utf-8"?>
<calcChain xmlns="http://schemas.openxmlformats.org/spreadsheetml/2006/main">
  <c r="I21" i="1" l="1"/>
  <c r="D13" i="1"/>
  <c r="D14" i="1" s="1"/>
  <c r="D16" i="1"/>
  <c r="E20" i="1"/>
  <c r="J20" i="1"/>
  <c r="B21" i="1"/>
  <c r="H21" i="1"/>
  <c r="J21" i="1"/>
  <c r="G22" i="1"/>
  <c r="H22" i="1" s="1"/>
  <c r="I22" i="1"/>
  <c r="J22" i="1"/>
  <c r="B23" i="1"/>
  <c r="G23" i="1"/>
  <c r="H23" i="1" s="1"/>
  <c r="I23" i="1"/>
  <c r="J23" i="1"/>
  <c r="B24" i="1"/>
  <c r="G24" i="1"/>
  <c r="H24" i="1" s="1"/>
  <c r="I24" i="1"/>
  <c r="J24" i="1"/>
  <c r="B25" i="1"/>
  <c r="G25" i="1"/>
  <c r="H25" i="1" s="1"/>
  <c r="I25" i="1"/>
  <c r="J25" i="1"/>
  <c r="B26" i="1"/>
  <c r="G26" i="1"/>
  <c r="H26" i="1" s="1"/>
  <c r="I26" i="1"/>
  <c r="J26" i="1"/>
  <c r="B27" i="1"/>
  <c r="G27" i="1"/>
  <c r="H27" i="1" s="1"/>
  <c r="I27" i="1"/>
  <c r="J27" i="1"/>
  <c r="B28" i="1"/>
  <c r="G28" i="1"/>
  <c r="H28" i="1" s="1"/>
  <c r="I28" i="1"/>
  <c r="J28" i="1"/>
  <c r="B29" i="1"/>
  <c r="G29" i="1"/>
  <c r="H29" i="1" s="1"/>
  <c r="I29" i="1"/>
  <c r="J29" i="1"/>
  <c r="B30" i="1"/>
  <c r="G30" i="1"/>
  <c r="H30" i="1" s="1"/>
  <c r="I30" i="1"/>
  <c r="J30" i="1"/>
  <c r="B31" i="1"/>
  <c r="G31" i="1"/>
  <c r="H31" i="1" s="1"/>
  <c r="I31" i="1"/>
  <c r="J31" i="1"/>
  <c r="B32" i="1"/>
  <c r="G32" i="1"/>
  <c r="H32" i="1" s="1"/>
  <c r="I32" i="1"/>
  <c r="J32" i="1"/>
  <c r="B33" i="1"/>
  <c r="G33" i="1"/>
  <c r="H33" i="1" s="1"/>
  <c r="I33" i="1"/>
  <c r="J33" i="1"/>
  <c r="B34" i="1"/>
  <c r="G34" i="1"/>
  <c r="H34" i="1" s="1"/>
  <c r="I34" i="1"/>
  <c r="J34" i="1"/>
  <c r="B35" i="1"/>
  <c r="G35" i="1"/>
  <c r="H35" i="1" s="1"/>
  <c r="I35" i="1"/>
  <c r="J35" i="1"/>
  <c r="B36" i="1"/>
  <c r="G36" i="1"/>
  <c r="H36" i="1" s="1"/>
  <c r="I36" i="1"/>
  <c r="J36" i="1"/>
  <c r="B37" i="1"/>
  <c r="G37" i="1"/>
  <c r="H37" i="1" s="1"/>
  <c r="I37" i="1"/>
  <c r="J37" i="1"/>
  <c r="B38" i="1"/>
  <c r="G38" i="1"/>
  <c r="H38" i="1" s="1"/>
  <c r="I38" i="1"/>
  <c r="J38" i="1"/>
  <c r="B39" i="1"/>
  <c r="G39" i="1"/>
  <c r="H39" i="1" s="1"/>
  <c r="I39" i="1"/>
  <c r="J39" i="1"/>
  <c r="B40" i="1"/>
  <c r="G40" i="1"/>
  <c r="H40" i="1" s="1"/>
  <c r="I40" i="1"/>
  <c r="J40" i="1"/>
  <c r="B41" i="1"/>
  <c r="G41" i="1"/>
  <c r="H41" i="1" s="1"/>
  <c r="I41" i="1"/>
  <c r="J41" i="1"/>
  <c r="B42" i="1"/>
  <c r="G42" i="1"/>
  <c r="H42" i="1" s="1"/>
  <c r="I42" i="1"/>
  <c r="J42" i="1"/>
  <c r="B43" i="1"/>
  <c r="G43" i="1"/>
  <c r="H43" i="1" s="1"/>
  <c r="I43" i="1"/>
  <c r="J43" i="1"/>
  <c r="B44" i="1"/>
  <c r="G44" i="1"/>
  <c r="H44" i="1" s="1"/>
  <c r="I44" i="1"/>
  <c r="J44" i="1"/>
  <c r="B45" i="1"/>
  <c r="G45" i="1"/>
  <c r="H45" i="1" s="1"/>
  <c r="I45" i="1"/>
  <c r="J45" i="1"/>
  <c r="B46" i="1"/>
  <c r="G46" i="1"/>
  <c r="H46" i="1" s="1"/>
  <c r="I46" i="1"/>
  <c r="J46" i="1"/>
  <c r="B47" i="1"/>
  <c r="G47" i="1"/>
  <c r="H47" i="1" s="1"/>
  <c r="I47" i="1"/>
  <c r="J47" i="1"/>
  <c r="B48" i="1"/>
  <c r="G48" i="1"/>
  <c r="H48" i="1" s="1"/>
  <c r="I48" i="1"/>
  <c r="J48" i="1"/>
  <c r="B49" i="1"/>
  <c r="G49" i="1"/>
  <c r="H49" i="1" s="1"/>
  <c r="I49" i="1"/>
  <c r="J49" i="1"/>
  <c r="B50" i="1"/>
  <c r="G50" i="1"/>
  <c r="H50" i="1" s="1"/>
  <c r="I50" i="1"/>
  <c r="J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B203" i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B207" i="1"/>
  <c r="C207" i="1"/>
  <c r="D207" i="1"/>
  <c r="E207" i="1"/>
  <c r="B208" i="1"/>
  <c r="C208" i="1"/>
  <c r="D208" i="1"/>
  <c r="E208" i="1"/>
  <c r="B209" i="1"/>
  <c r="C209" i="1"/>
  <c r="D209" i="1"/>
  <c r="E209" i="1"/>
  <c r="B210" i="1"/>
  <c r="C210" i="1"/>
  <c r="D210" i="1"/>
  <c r="E210" i="1"/>
  <c r="B211" i="1"/>
  <c r="C211" i="1"/>
  <c r="D211" i="1"/>
  <c r="E211" i="1"/>
  <c r="B212" i="1"/>
  <c r="C212" i="1"/>
  <c r="D212" i="1"/>
  <c r="E212" i="1"/>
  <c r="B213" i="1"/>
  <c r="C213" i="1"/>
  <c r="D213" i="1"/>
  <c r="E213" i="1"/>
  <c r="B214" i="1"/>
  <c r="C214" i="1"/>
  <c r="D214" i="1"/>
  <c r="E214" i="1"/>
  <c r="B215" i="1"/>
  <c r="C215" i="1"/>
  <c r="D215" i="1"/>
  <c r="E215" i="1"/>
  <c r="B216" i="1"/>
  <c r="C216" i="1"/>
  <c r="D216" i="1"/>
  <c r="E216" i="1"/>
  <c r="B217" i="1"/>
  <c r="C217" i="1"/>
  <c r="D217" i="1"/>
  <c r="E217" i="1"/>
  <c r="B218" i="1"/>
  <c r="C218" i="1"/>
  <c r="D218" i="1"/>
  <c r="E218" i="1"/>
  <c r="B219" i="1"/>
  <c r="C219" i="1"/>
  <c r="D219" i="1"/>
  <c r="E219" i="1"/>
  <c r="B220" i="1"/>
  <c r="C220" i="1"/>
  <c r="D220" i="1"/>
  <c r="E220" i="1"/>
  <c r="B221" i="1"/>
  <c r="C221" i="1"/>
  <c r="D221" i="1"/>
  <c r="E221" i="1"/>
  <c r="B222" i="1"/>
  <c r="C222" i="1"/>
  <c r="D222" i="1"/>
  <c r="E222" i="1"/>
  <c r="B223" i="1"/>
  <c r="C223" i="1"/>
  <c r="D223" i="1"/>
  <c r="E223" i="1"/>
  <c r="B224" i="1"/>
  <c r="C224" i="1"/>
  <c r="D224" i="1"/>
  <c r="E224" i="1"/>
  <c r="B225" i="1"/>
  <c r="C225" i="1"/>
  <c r="D225" i="1"/>
  <c r="E225" i="1"/>
  <c r="B226" i="1"/>
  <c r="C226" i="1"/>
  <c r="D226" i="1"/>
  <c r="E226" i="1"/>
  <c r="B227" i="1"/>
  <c r="C227" i="1"/>
  <c r="D227" i="1"/>
  <c r="E227" i="1"/>
  <c r="B228" i="1"/>
  <c r="C228" i="1"/>
  <c r="D228" i="1"/>
  <c r="E228" i="1"/>
  <c r="B229" i="1"/>
  <c r="C229" i="1"/>
  <c r="D229" i="1"/>
  <c r="E229" i="1"/>
  <c r="B230" i="1"/>
  <c r="C230" i="1"/>
  <c r="D230" i="1"/>
  <c r="E230" i="1"/>
  <c r="B231" i="1"/>
  <c r="C231" i="1"/>
  <c r="D231" i="1"/>
  <c r="E231" i="1"/>
  <c r="B232" i="1"/>
  <c r="C232" i="1"/>
  <c r="D232" i="1"/>
  <c r="E232" i="1"/>
  <c r="B233" i="1"/>
  <c r="C233" i="1"/>
  <c r="D233" i="1"/>
  <c r="E233" i="1"/>
  <c r="B234" i="1"/>
  <c r="C234" i="1"/>
  <c r="D234" i="1"/>
  <c r="E234" i="1"/>
  <c r="B235" i="1"/>
  <c r="C235" i="1"/>
  <c r="D235" i="1"/>
  <c r="E235" i="1"/>
  <c r="B236" i="1"/>
  <c r="C236" i="1"/>
  <c r="D236" i="1"/>
  <c r="E236" i="1"/>
  <c r="B237" i="1"/>
  <c r="C237" i="1"/>
  <c r="D237" i="1"/>
  <c r="E237" i="1"/>
  <c r="B238" i="1"/>
  <c r="C238" i="1"/>
  <c r="D238" i="1"/>
  <c r="E238" i="1"/>
  <c r="B239" i="1"/>
  <c r="C239" i="1"/>
  <c r="D239" i="1"/>
  <c r="E239" i="1"/>
  <c r="B240" i="1"/>
  <c r="C240" i="1"/>
  <c r="D240" i="1"/>
  <c r="E240" i="1"/>
  <c r="B241" i="1"/>
  <c r="C241" i="1"/>
  <c r="D241" i="1"/>
  <c r="E241" i="1"/>
  <c r="B242" i="1"/>
  <c r="C242" i="1"/>
  <c r="D242" i="1"/>
  <c r="E242" i="1"/>
  <c r="B243" i="1"/>
  <c r="C243" i="1"/>
  <c r="D243" i="1"/>
  <c r="E243" i="1"/>
  <c r="B244" i="1"/>
  <c r="C244" i="1"/>
  <c r="D244" i="1"/>
  <c r="E244" i="1"/>
  <c r="B245" i="1"/>
  <c r="C245" i="1"/>
  <c r="D245" i="1"/>
  <c r="E245" i="1"/>
  <c r="B246" i="1"/>
  <c r="C246" i="1"/>
  <c r="D246" i="1"/>
  <c r="E246" i="1"/>
  <c r="B247" i="1"/>
  <c r="C247" i="1"/>
  <c r="D247" i="1"/>
  <c r="E247" i="1"/>
  <c r="B248" i="1"/>
  <c r="C248" i="1"/>
  <c r="D248" i="1"/>
  <c r="E248" i="1"/>
  <c r="B249" i="1"/>
  <c r="C249" i="1"/>
  <c r="D249" i="1"/>
  <c r="E249" i="1"/>
  <c r="B250" i="1"/>
  <c r="C250" i="1"/>
  <c r="D250" i="1"/>
  <c r="E250" i="1"/>
  <c r="B251" i="1"/>
  <c r="C251" i="1"/>
  <c r="D251" i="1"/>
  <c r="E251" i="1"/>
  <c r="B252" i="1"/>
  <c r="C252" i="1"/>
  <c r="D252" i="1"/>
  <c r="E252" i="1"/>
  <c r="B253" i="1"/>
  <c r="C253" i="1"/>
  <c r="D253" i="1"/>
  <c r="E253" i="1"/>
  <c r="B254" i="1"/>
  <c r="C254" i="1"/>
  <c r="D254" i="1"/>
  <c r="E254" i="1"/>
  <c r="B255" i="1"/>
  <c r="C255" i="1"/>
  <c r="D255" i="1"/>
  <c r="E255" i="1"/>
  <c r="B256" i="1"/>
  <c r="C256" i="1"/>
  <c r="D256" i="1"/>
  <c r="E256" i="1"/>
  <c r="B257" i="1"/>
  <c r="C257" i="1"/>
  <c r="D257" i="1"/>
  <c r="E257" i="1"/>
  <c r="B258" i="1"/>
  <c r="C258" i="1"/>
  <c r="D258" i="1"/>
  <c r="E258" i="1"/>
  <c r="B259" i="1"/>
  <c r="C259" i="1"/>
  <c r="D259" i="1"/>
  <c r="E259" i="1"/>
  <c r="B260" i="1"/>
  <c r="C260" i="1"/>
  <c r="D260" i="1"/>
  <c r="E260" i="1"/>
  <c r="B261" i="1"/>
  <c r="C261" i="1"/>
  <c r="D261" i="1"/>
  <c r="E261" i="1"/>
  <c r="B262" i="1"/>
  <c r="C262" i="1"/>
  <c r="D262" i="1"/>
  <c r="E262" i="1"/>
  <c r="B263" i="1"/>
  <c r="C263" i="1"/>
  <c r="D263" i="1"/>
  <c r="E263" i="1"/>
  <c r="B264" i="1"/>
  <c r="C264" i="1"/>
  <c r="D264" i="1"/>
  <c r="E264" i="1"/>
  <c r="B265" i="1"/>
  <c r="C265" i="1"/>
  <c r="D265" i="1"/>
  <c r="E265" i="1"/>
  <c r="B266" i="1"/>
  <c r="C266" i="1"/>
  <c r="D266" i="1"/>
  <c r="E266" i="1"/>
  <c r="B267" i="1"/>
  <c r="C267" i="1"/>
  <c r="D267" i="1"/>
  <c r="E267" i="1"/>
  <c r="B268" i="1"/>
  <c r="C268" i="1"/>
  <c r="D268" i="1"/>
  <c r="E268" i="1"/>
  <c r="B269" i="1"/>
  <c r="C269" i="1"/>
  <c r="D269" i="1"/>
  <c r="E269" i="1"/>
  <c r="B270" i="1"/>
  <c r="C270" i="1"/>
  <c r="D270" i="1"/>
  <c r="E270" i="1"/>
  <c r="B271" i="1"/>
  <c r="C271" i="1"/>
  <c r="D271" i="1"/>
  <c r="E271" i="1"/>
  <c r="B272" i="1"/>
  <c r="C272" i="1"/>
  <c r="D272" i="1"/>
  <c r="E272" i="1"/>
  <c r="B273" i="1"/>
  <c r="C273" i="1"/>
  <c r="D273" i="1"/>
  <c r="E273" i="1"/>
  <c r="B274" i="1"/>
  <c r="C274" i="1"/>
  <c r="D274" i="1"/>
  <c r="E274" i="1"/>
  <c r="B275" i="1"/>
  <c r="C275" i="1"/>
  <c r="D275" i="1"/>
  <c r="E275" i="1"/>
  <c r="B276" i="1"/>
  <c r="C276" i="1"/>
  <c r="D276" i="1"/>
  <c r="E276" i="1"/>
  <c r="B277" i="1"/>
  <c r="C277" i="1"/>
  <c r="D277" i="1"/>
  <c r="E277" i="1"/>
  <c r="B278" i="1"/>
  <c r="C278" i="1"/>
  <c r="D278" i="1"/>
  <c r="E278" i="1"/>
  <c r="B279" i="1"/>
  <c r="C279" i="1"/>
  <c r="D279" i="1"/>
  <c r="E279" i="1"/>
  <c r="B280" i="1"/>
  <c r="C280" i="1"/>
  <c r="D280" i="1"/>
  <c r="E280" i="1"/>
  <c r="B281" i="1"/>
  <c r="C281" i="1"/>
  <c r="D281" i="1"/>
  <c r="E281" i="1"/>
  <c r="B282" i="1"/>
  <c r="C282" i="1"/>
  <c r="D282" i="1"/>
  <c r="E282" i="1"/>
  <c r="B283" i="1"/>
  <c r="C283" i="1"/>
  <c r="D283" i="1"/>
  <c r="E283" i="1"/>
  <c r="B284" i="1"/>
  <c r="C284" i="1"/>
  <c r="D284" i="1"/>
  <c r="E284" i="1"/>
  <c r="B285" i="1"/>
  <c r="C285" i="1"/>
  <c r="D285" i="1"/>
  <c r="E285" i="1"/>
  <c r="B286" i="1"/>
  <c r="C286" i="1"/>
  <c r="D286" i="1"/>
  <c r="E286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B320" i="1"/>
  <c r="C320" i="1"/>
  <c r="D320" i="1"/>
  <c r="E320" i="1"/>
  <c r="B321" i="1"/>
  <c r="C321" i="1"/>
  <c r="D321" i="1"/>
  <c r="E321" i="1"/>
  <c r="B322" i="1"/>
  <c r="C322" i="1"/>
  <c r="D322" i="1"/>
  <c r="E322" i="1"/>
  <c r="B323" i="1"/>
  <c r="C323" i="1"/>
  <c r="D323" i="1"/>
  <c r="E323" i="1"/>
  <c r="B324" i="1"/>
  <c r="C324" i="1"/>
  <c r="D324" i="1"/>
  <c r="E324" i="1"/>
  <c r="B325" i="1"/>
  <c r="C325" i="1"/>
  <c r="D325" i="1"/>
  <c r="E325" i="1"/>
  <c r="B326" i="1"/>
  <c r="C326" i="1"/>
  <c r="D326" i="1"/>
  <c r="E326" i="1"/>
  <c r="B327" i="1"/>
  <c r="C327" i="1"/>
  <c r="D327" i="1"/>
  <c r="E327" i="1"/>
  <c r="B328" i="1"/>
  <c r="C328" i="1"/>
  <c r="D328" i="1"/>
  <c r="E328" i="1"/>
  <c r="B329" i="1"/>
  <c r="C329" i="1"/>
  <c r="D329" i="1"/>
  <c r="E329" i="1"/>
  <c r="B330" i="1"/>
  <c r="C330" i="1"/>
  <c r="D330" i="1"/>
  <c r="E330" i="1"/>
  <c r="B331" i="1"/>
  <c r="C331" i="1"/>
  <c r="D331" i="1"/>
  <c r="E331" i="1"/>
  <c r="B332" i="1"/>
  <c r="C332" i="1"/>
  <c r="D332" i="1"/>
  <c r="E332" i="1"/>
  <c r="B333" i="1"/>
  <c r="C333" i="1"/>
  <c r="D333" i="1"/>
  <c r="E333" i="1"/>
  <c r="B334" i="1"/>
  <c r="C334" i="1"/>
  <c r="D334" i="1"/>
  <c r="E334" i="1"/>
  <c r="B335" i="1"/>
  <c r="C335" i="1"/>
  <c r="D335" i="1"/>
  <c r="E335" i="1"/>
  <c r="B336" i="1"/>
  <c r="C336" i="1"/>
  <c r="D336" i="1"/>
  <c r="E336" i="1"/>
  <c r="B337" i="1"/>
  <c r="C337" i="1"/>
  <c r="D337" i="1"/>
  <c r="E337" i="1"/>
  <c r="B338" i="1"/>
  <c r="C338" i="1"/>
  <c r="D338" i="1"/>
  <c r="E338" i="1"/>
  <c r="B339" i="1"/>
  <c r="C339" i="1"/>
  <c r="D339" i="1"/>
  <c r="E339" i="1"/>
  <c r="B340" i="1"/>
  <c r="C340" i="1"/>
  <c r="D340" i="1"/>
  <c r="E340" i="1"/>
  <c r="B341" i="1"/>
  <c r="C341" i="1"/>
  <c r="D341" i="1"/>
  <c r="E341" i="1"/>
  <c r="B342" i="1"/>
  <c r="C342" i="1"/>
  <c r="D342" i="1"/>
  <c r="E342" i="1"/>
  <c r="B343" i="1"/>
  <c r="C343" i="1"/>
  <c r="D343" i="1"/>
  <c r="E343" i="1"/>
  <c r="B344" i="1"/>
  <c r="C344" i="1"/>
  <c r="D344" i="1"/>
  <c r="E344" i="1"/>
  <c r="B345" i="1"/>
  <c r="C345" i="1"/>
  <c r="D345" i="1"/>
  <c r="E345" i="1"/>
  <c r="B346" i="1"/>
  <c r="C346" i="1"/>
  <c r="D346" i="1"/>
  <c r="E346" i="1"/>
  <c r="B347" i="1"/>
  <c r="C347" i="1"/>
  <c r="D347" i="1"/>
  <c r="E347" i="1"/>
  <c r="B348" i="1"/>
  <c r="C348" i="1"/>
  <c r="D348" i="1"/>
  <c r="E348" i="1"/>
  <c r="B349" i="1"/>
  <c r="C349" i="1"/>
  <c r="D349" i="1"/>
  <c r="E349" i="1"/>
  <c r="B350" i="1"/>
  <c r="C350" i="1"/>
  <c r="D350" i="1"/>
  <c r="E350" i="1"/>
  <c r="B351" i="1"/>
  <c r="C351" i="1"/>
  <c r="D351" i="1"/>
  <c r="E351" i="1"/>
  <c r="B352" i="1"/>
  <c r="C352" i="1"/>
  <c r="D352" i="1"/>
  <c r="E352" i="1"/>
  <c r="B353" i="1"/>
  <c r="C353" i="1"/>
  <c r="D353" i="1"/>
  <c r="E353" i="1"/>
  <c r="B354" i="1"/>
  <c r="C354" i="1"/>
  <c r="D354" i="1"/>
  <c r="E354" i="1"/>
  <c r="B355" i="1"/>
  <c r="C355" i="1"/>
  <c r="D355" i="1"/>
  <c r="E355" i="1"/>
  <c r="B356" i="1"/>
  <c r="C356" i="1"/>
  <c r="D356" i="1"/>
  <c r="E356" i="1"/>
  <c r="B357" i="1"/>
  <c r="C357" i="1"/>
  <c r="D357" i="1"/>
  <c r="E357" i="1"/>
  <c r="B358" i="1"/>
  <c r="C358" i="1"/>
  <c r="D358" i="1"/>
  <c r="E358" i="1"/>
  <c r="B359" i="1"/>
  <c r="C359" i="1"/>
  <c r="D359" i="1"/>
  <c r="E359" i="1"/>
  <c r="B360" i="1"/>
  <c r="C360" i="1"/>
  <c r="D360" i="1"/>
  <c r="E360" i="1"/>
  <c r="B361" i="1"/>
  <c r="C361" i="1"/>
  <c r="D361" i="1"/>
  <c r="E361" i="1"/>
  <c r="B362" i="1"/>
  <c r="C362" i="1"/>
  <c r="D362" i="1"/>
  <c r="E362" i="1"/>
  <c r="B363" i="1"/>
  <c r="C363" i="1"/>
  <c r="D363" i="1"/>
  <c r="E363" i="1"/>
  <c r="B364" i="1"/>
  <c r="C364" i="1"/>
  <c r="D364" i="1"/>
  <c r="E364" i="1"/>
  <c r="B365" i="1"/>
  <c r="C365" i="1"/>
  <c r="D365" i="1"/>
  <c r="E365" i="1"/>
  <c r="B366" i="1"/>
  <c r="C366" i="1"/>
  <c r="D366" i="1"/>
  <c r="E366" i="1"/>
  <c r="B367" i="1"/>
  <c r="C367" i="1"/>
  <c r="D367" i="1"/>
  <c r="E367" i="1"/>
  <c r="B368" i="1"/>
  <c r="C368" i="1"/>
  <c r="D368" i="1"/>
  <c r="E368" i="1"/>
  <c r="B369" i="1"/>
  <c r="C369" i="1"/>
  <c r="D369" i="1"/>
  <c r="E369" i="1"/>
  <c r="B370" i="1"/>
  <c r="C370" i="1"/>
  <c r="D370" i="1"/>
  <c r="E370" i="1"/>
  <c r="B371" i="1"/>
  <c r="C371" i="1"/>
  <c r="D371" i="1"/>
  <c r="E371" i="1"/>
  <c r="B372" i="1"/>
  <c r="C372" i="1"/>
  <c r="D372" i="1"/>
  <c r="E372" i="1"/>
  <c r="B373" i="1"/>
  <c r="C373" i="1"/>
  <c r="D373" i="1"/>
  <c r="E373" i="1"/>
  <c r="B374" i="1"/>
  <c r="C374" i="1"/>
  <c r="D374" i="1"/>
  <c r="E374" i="1"/>
  <c r="B375" i="1"/>
  <c r="C375" i="1"/>
  <c r="D375" i="1"/>
  <c r="E375" i="1"/>
  <c r="B376" i="1"/>
  <c r="C376" i="1"/>
  <c r="D376" i="1"/>
  <c r="E376" i="1"/>
  <c r="B377" i="1"/>
  <c r="C377" i="1"/>
  <c r="D377" i="1"/>
  <c r="E377" i="1"/>
  <c r="B378" i="1"/>
  <c r="C378" i="1"/>
  <c r="D378" i="1"/>
  <c r="E378" i="1"/>
  <c r="B379" i="1"/>
  <c r="C379" i="1"/>
  <c r="D379" i="1"/>
  <c r="E379" i="1"/>
  <c r="B380" i="1"/>
  <c r="C380" i="1"/>
  <c r="D380" i="1"/>
  <c r="E380" i="1"/>
  <c r="C21" i="1" l="1"/>
  <c r="D21" i="1"/>
  <c r="E21" i="1" s="1"/>
  <c r="B22" i="1"/>
  <c r="D15" i="1"/>
  <c r="C22" i="1" l="1"/>
  <c r="D22" i="1"/>
  <c r="E22" i="1" s="1"/>
  <c r="C23" i="1" l="1"/>
  <c r="D23" i="1" s="1"/>
  <c r="E23" i="1" s="1"/>
  <c r="C24" i="1" l="1"/>
  <c r="D24" i="1" s="1"/>
  <c r="E24" i="1" s="1"/>
  <c r="C25" i="1" l="1"/>
  <c r="D25" i="1" s="1"/>
  <c r="E25" i="1" s="1"/>
  <c r="C26" i="1" l="1"/>
  <c r="D26" i="1" s="1"/>
  <c r="E26" i="1" s="1"/>
  <c r="C27" i="1" l="1"/>
  <c r="D27" i="1" s="1"/>
  <c r="E27" i="1" s="1"/>
  <c r="C28" i="1" l="1"/>
  <c r="D28" i="1" s="1"/>
  <c r="E28" i="1" s="1"/>
  <c r="C29" i="1" l="1"/>
  <c r="D29" i="1" s="1"/>
  <c r="E29" i="1" s="1"/>
  <c r="C30" i="1" l="1"/>
  <c r="D30" i="1" s="1"/>
  <c r="E30" i="1"/>
  <c r="C31" i="1" l="1"/>
  <c r="D31" i="1" s="1"/>
  <c r="E31" i="1" s="1"/>
  <c r="C32" i="1" l="1"/>
  <c r="D32" i="1" s="1"/>
  <c r="E32" i="1" s="1"/>
  <c r="E33" i="1" l="1"/>
  <c r="C33" i="1"/>
  <c r="D33" i="1" s="1"/>
  <c r="C34" i="1" l="1"/>
  <c r="D34" i="1" s="1"/>
  <c r="E34" i="1" s="1"/>
  <c r="C35" i="1" l="1"/>
  <c r="D35" i="1" s="1"/>
  <c r="E35" i="1" s="1"/>
  <c r="C36" i="1" l="1"/>
  <c r="D36" i="1" s="1"/>
  <c r="E36" i="1" s="1"/>
  <c r="C37" i="1" l="1"/>
  <c r="D37" i="1" s="1"/>
  <c r="E37" i="1" s="1"/>
  <c r="C38" i="1" l="1"/>
  <c r="D38" i="1" s="1"/>
  <c r="E38" i="1" s="1"/>
  <c r="C39" i="1" l="1"/>
  <c r="D39" i="1" s="1"/>
  <c r="E39" i="1" s="1"/>
  <c r="C40" i="1" l="1"/>
  <c r="D40" i="1" s="1"/>
  <c r="E40" i="1" s="1"/>
  <c r="C41" i="1" l="1"/>
  <c r="D41" i="1" s="1"/>
  <c r="E41" i="1" s="1"/>
  <c r="C42" i="1" l="1"/>
  <c r="D42" i="1" s="1"/>
  <c r="E42" i="1" s="1"/>
  <c r="C43" i="1" l="1"/>
  <c r="D43" i="1" s="1"/>
  <c r="E43" i="1" s="1"/>
  <c r="C44" i="1" l="1"/>
  <c r="D44" i="1" s="1"/>
  <c r="E44" i="1" s="1"/>
  <c r="C45" i="1" l="1"/>
  <c r="D45" i="1" s="1"/>
  <c r="E45" i="1" s="1"/>
  <c r="C46" i="1" l="1"/>
  <c r="D46" i="1" s="1"/>
  <c r="E46" i="1"/>
  <c r="C47" i="1" l="1"/>
  <c r="D47" i="1" s="1"/>
  <c r="E47" i="1" s="1"/>
  <c r="C48" i="1" l="1"/>
  <c r="D48" i="1" s="1"/>
  <c r="E48" i="1" s="1"/>
  <c r="C49" i="1" l="1"/>
  <c r="D49" i="1" s="1"/>
  <c r="E49" i="1" s="1"/>
  <c r="C50" i="1" l="1"/>
  <c r="D50" i="1" s="1"/>
  <c r="E50" i="1" s="1"/>
  <c r="C51" i="1" l="1"/>
  <c r="D51" i="1" s="1"/>
  <c r="E51" i="1" s="1"/>
  <c r="C52" i="1" l="1"/>
  <c r="D52" i="1" s="1"/>
  <c r="E52" i="1" s="1"/>
  <c r="C53" i="1" l="1"/>
  <c r="D53" i="1" s="1"/>
  <c r="E53" i="1" s="1"/>
  <c r="C54" i="1" l="1"/>
  <c r="D54" i="1" s="1"/>
  <c r="E54" i="1" s="1"/>
  <c r="C55" i="1" l="1"/>
  <c r="D55" i="1" s="1"/>
  <c r="E55" i="1" s="1"/>
  <c r="C56" i="1" l="1"/>
  <c r="D56" i="1" s="1"/>
  <c r="E56" i="1" s="1"/>
  <c r="C57" i="1" l="1"/>
  <c r="D57" i="1" s="1"/>
  <c r="E57" i="1" s="1"/>
  <c r="C58" i="1" l="1"/>
  <c r="D58" i="1" s="1"/>
  <c r="E58" i="1" s="1"/>
  <c r="C59" i="1" l="1"/>
  <c r="D59" i="1" s="1"/>
  <c r="E59" i="1" s="1"/>
  <c r="C60" i="1" l="1"/>
  <c r="D60" i="1" s="1"/>
  <c r="E60" i="1" s="1"/>
  <c r="C61" i="1" l="1"/>
  <c r="D61" i="1" s="1"/>
  <c r="E61" i="1" s="1"/>
  <c r="C62" i="1" l="1"/>
  <c r="D62" i="1" s="1"/>
  <c r="E62" i="1" s="1"/>
  <c r="E63" i="1" l="1"/>
  <c r="C63" i="1"/>
  <c r="D63" i="1" s="1"/>
  <c r="C64" i="1" l="1"/>
  <c r="D64" i="1" s="1"/>
  <c r="E64" i="1" s="1"/>
  <c r="C65" i="1" l="1"/>
  <c r="D65" i="1" s="1"/>
  <c r="E65" i="1" s="1"/>
  <c r="C66" i="1" l="1"/>
  <c r="D66" i="1" s="1"/>
  <c r="E66" i="1" s="1"/>
  <c r="C67" i="1" l="1"/>
  <c r="D67" i="1" s="1"/>
  <c r="E67" i="1" s="1"/>
  <c r="C68" i="1" l="1"/>
  <c r="D68" i="1" s="1"/>
  <c r="E68" i="1" s="1"/>
  <c r="C69" i="1" l="1"/>
  <c r="D69" i="1" s="1"/>
  <c r="E69" i="1" s="1"/>
  <c r="C70" i="1" l="1"/>
  <c r="D70" i="1" s="1"/>
  <c r="E70" i="1" s="1"/>
  <c r="C71" i="1" l="1"/>
  <c r="D71" i="1" s="1"/>
  <c r="E71" i="1" s="1"/>
  <c r="C72" i="1" l="1"/>
  <c r="D72" i="1" s="1"/>
  <c r="E72" i="1" s="1"/>
  <c r="C73" i="1" l="1"/>
  <c r="D73" i="1" s="1"/>
  <c r="E73" i="1" s="1"/>
  <c r="C74" i="1" l="1"/>
  <c r="D74" i="1" s="1"/>
  <c r="E74" i="1" s="1"/>
  <c r="C75" i="1" l="1"/>
  <c r="D75" i="1" s="1"/>
  <c r="E75" i="1" s="1"/>
  <c r="C76" i="1" l="1"/>
  <c r="D76" i="1" s="1"/>
  <c r="E76" i="1" s="1"/>
  <c r="C77" i="1" l="1"/>
  <c r="D77" i="1" s="1"/>
  <c r="E77" i="1" s="1"/>
  <c r="C78" i="1" l="1"/>
  <c r="D78" i="1" s="1"/>
  <c r="E78" i="1" s="1"/>
  <c r="C79" i="1" l="1"/>
  <c r="D79" i="1" s="1"/>
  <c r="E79" i="1" s="1"/>
  <c r="C80" i="1" l="1"/>
  <c r="D80" i="1" s="1"/>
  <c r="E80" i="1" s="1"/>
  <c r="C81" i="1" l="1"/>
  <c r="D81" i="1" s="1"/>
  <c r="E81" i="1" s="1"/>
  <c r="C82" i="1" l="1"/>
  <c r="D82" i="1" s="1"/>
  <c r="E82" i="1" s="1"/>
  <c r="C83" i="1" l="1"/>
  <c r="D83" i="1" s="1"/>
  <c r="E83" i="1" s="1"/>
  <c r="C84" i="1" l="1"/>
  <c r="D84" i="1" s="1"/>
  <c r="E84" i="1" s="1"/>
  <c r="C85" i="1" l="1"/>
  <c r="D85" i="1" s="1"/>
  <c r="E85" i="1" s="1"/>
  <c r="C86" i="1" l="1"/>
  <c r="D86" i="1" s="1"/>
  <c r="E86" i="1" s="1"/>
  <c r="C87" i="1" l="1"/>
  <c r="D87" i="1" s="1"/>
  <c r="E87" i="1" s="1"/>
  <c r="C88" i="1" l="1"/>
  <c r="D88" i="1" s="1"/>
  <c r="E88" i="1" s="1"/>
  <c r="C89" i="1" l="1"/>
  <c r="D89" i="1" s="1"/>
  <c r="E89" i="1" s="1"/>
  <c r="C90" i="1" l="1"/>
  <c r="D90" i="1" s="1"/>
  <c r="E90" i="1" s="1"/>
  <c r="C91" i="1" l="1"/>
  <c r="D91" i="1" s="1"/>
  <c r="E91" i="1" s="1"/>
  <c r="C92" i="1" l="1"/>
  <c r="D92" i="1" s="1"/>
  <c r="E92" i="1" s="1"/>
  <c r="C93" i="1" l="1"/>
  <c r="D93" i="1" s="1"/>
  <c r="E93" i="1" s="1"/>
  <c r="E94" i="1" l="1"/>
  <c r="C94" i="1"/>
  <c r="D94" i="1" s="1"/>
  <c r="C95" i="1" l="1"/>
  <c r="D95" i="1" s="1"/>
  <c r="E95" i="1" s="1"/>
  <c r="C96" i="1" l="1"/>
  <c r="D96" i="1" s="1"/>
  <c r="E96" i="1" s="1"/>
  <c r="C97" i="1" l="1"/>
  <c r="D97" i="1" s="1"/>
  <c r="E97" i="1" s="1"/>
  <c r="C98" i="1" l="1"/>
  <c r="D98" i="1" s="1"/>
  <c r="E98" i="1" s="1"/>
  <c r="C99" i="1" l="1"/>
  <c r="D99" i="1" s="1"/>
  <c r="E99" i="1" s="1"/>
  <c r="E100" i="1" l="1"/>
  <c r="C100" i="1"/>
  <c r="D100" i="1" s="1"/>
  <c r="C101" i="1" l="1"/>
  <c r="D101" i="1" s="1"/>
  <c r="E101" i="1" s="1"/>
  <c r="C102" i="1" l="1"/>
  <c r="D102" i="1" s="1"/>
  <c r="E102" i="1" s="1"/>
  <c r="C103" i="1" l="1"/>
  <c r="D103" i="1" s="1"/>
  <c r="E103" i="1" s="1"/>
  <c r="C104" i="1" l="1"/>
  <c r="D104" i="1" s="1"/>
  <c r="E104" i="1" s="1"/>
  <c r="C105" i="1" l="1"/>
  <c r="D105" i="1" s="1"/>
  <c r="E105" i="1"/>
  <c r="C106" i="1" l="1"/>
  <c r="D106" i="1" s="1"/>
  <c r="E106" i="1" s="1"/>
  <c r="C107" i="1" l="1"/>
  <c r="D107" i="1" s="1"/>
  <c r="E107" i="1" s="1"/>
  <c r="C108" i="1" l="1"/>
  <c r="D108" i="1" s="1"/>
  <c r="E108" i="1" s="1"/>
  <c r="C109" i="1" l="1"/>
  <c r="D109" i="1" s="1"/>
  <c r="E109" i="1" s="1"/>
  <c r="C110" i="1" l="1"/>
  <c r="D110" i="1" s="1"/>
  <c r="E110" i="1" s="1"/>
  <c r="C111" i="1" l="1"/>
  <c r="D111" i="1" s="1"/>
  <c r="E111" i="1" s="1"/>
  <c r="C112" i="1" l="1"/>
  <c r="D112" i="1" s="1"/>
  <c r="E112" i="1" s="1"/>
  <c r="C113" i="1" l="1"/>
  <c r="D113" i="1" s="1"/>
  <c r="E113" i="1" s="1"/>
  <c r="E114" i="1" l="1"/>
  <c r="C114" i="1"/>
  <c r="D114" i="1" s="1"/>
  <c r="C115" i="1" l="1"/>
  <c r="D115" i="1" s="1"/>
  <c r="E115" i="1" s="1"/>
  <c r="C116" i="1" l="1"/>
  <c r="D116" i="1" s="1"/>
  <c r="E116" i="1" s="1"/>
  <c r="E117" i="1" l="1"/>
  <c r="C117" i="1"/>
  <c r="D117" i="1" s="1"/>
  <c r="E118" i="1" l="1"/>
  <c r="C118" i="1"/>
  <c r="D118" i="1" s="1"/>
  <c r="C119" i="1" l="1"/>
  <c r="D119" i="1" s="1"/>
  <c r="E119" i="1" s="1"/>
  <c r="C120" i="1" l="1"/>
  <c r="D120" i="1" s="1"/>
  <c r="E120" i="1" s="1"/>
  <c r="C121" i="1" l="1"/>
  <c r="D121" i="1" s="1"/>
  <c r="E121" i="1" s="1"/>
  <c r="C122" i="1" l="1"/>
  <c r="D122" i="1" s="1"/>
  <c r="E122" i="1" s="1"/>
  <c r="C123" i="1" l="1"/>
  <c r="D123" i="1" s="1"/>
  <c r="E123" i="1" s="1"/>
  <c r="C124" i="1" l="1"/>
  <c r="D124" i="1" s="1"/>
  <c r="E124" i="1" s="1"/>
  <c r="C125" i="1" l="1"/>
  <c r="D125" i="1" s="1"/>
  <c r="E125" i="1" s="1"/>
  <c r="C126" i="1" l="1"/>
  <c r="D126" i="1" s="1"/>
  <c r="E126" i="1" s="1"/>
  <c r="C127" i="1" l="1"/>
  <c r="D127" i="1" s="1"/>
  <c r="E127" i="1" s="1"/>
  <c r="C128" i="1" l="1"/>
  <c r="D128" i="1" s="1"/>
  <c r="E128" i="1" s="1"/>
  <c r="C129" i="1" l="1"/>
  <c r="D129" i="1" s="1"/>
  <c r="E129" i="1" s="1"/>
  <c r="C130" i="1" l="1"/>
  <c r="D130" i="1" s="1"/>
  <c r="E130" i="1" s="1"/>
  <c r="C131" i="1" l="1"/>
  <c r="D131" i="1" s="1"/>
  <c r="E131" i="1" s="1"/>
  <c r="C132" i="1" l="1"/>
  <c r="D132" i="1" s="1"/>
  <c r="E132" i="1" s="1"/>
  <c r="C133" i="1" l="1"/>
  <c r="D133" i="1" s="1"/>
  <c r="E133" i="1" s="1"/>
  <c r="C134" i="1" l="1"/>
  <c r="D134" i="1" s="1"/>
  <c r="E134" i="1" s="1"/>
  <c r="C135" i="1" l="1"/>
  <c r="D135" i="1" s="1"/>
  <c r="E135" i="1" s="1"/>
  <c r="C136" i="1" l="1"/>
  <c r="D136" i="1" s="1"/>
  <c r="E136" i="1" s="1"/>
  <c r="C137" i="1" l="1"/>
  <c r="D137" i="1" s="1"/>
  <c r="E137" i="1"/>
  <c r="C138" i="1" l="1"/>
  <c r="D138" i="1" s="1"/>
  <c r="E138" i="1" s="1"/>
  <c r="C139" i="1" l="1"/>
  <c r="D139" i="1" s="1"/>
  <c r="E139" i="1" s="1"/>
  <c r="C140" i="1" l="1"/>
  <c r="D140" i="1" s="1"/>
  <c r="E140" i="1" s="1"/>
  <c r="C141" i="1" l="1"/>
  <c r="D141" i="1" s="1"/>
  <c r="E141" i="1" s="1"/>
  <c r="C142" i="1" l="1"/>
  <c r="D142" i="1" s="1"/>
  <c r="E142" i="1" s="1"/>
  <c r="C143" i="1" l="1"/>
  <c r="D143" i="1" s="1"/>
  <c r="E143" i="1" s="1"/>
  <c r="C144" i="1" l="1"/>
  <c r="D144" i="1" s="1"/>
  <c r="E144" i="1" s="1"/>
  <c r="C145" i="1" l="1"/>
  <c r="D145" i="1" s="1"/>
  <c r="E145" i="1" s="1"/>
  <c r="C146" i="1" l="1"/>
  <c r="D146" i="1" s="1"/>
  <c r="E146" i="1" s="1"/>
  <c r="C147" i="1" l="1"/>
  <c r="D147" i="1" s="1"/>
  <c r="E147" i="1" s="1"/>
  <c r="C148" i="1" l="1"/>
  <c r="D148" i="1" s="1"/>
  <c r="E148" i="1" s="1"/>
  <c r="C149" i="1" l="1"/>
  <c r="D149" i="1" s="1"/>
  <c r="E149" i="1"/>
  <c r="C150" i="1" l="1"/>
  <c r="D150" i="1" s="1"/>
  <c r="E150" i="1" s="1"/>
  <c r="C151" i="1" l="1"/>
  <c r="D151" i="1" s="1"/>
  <c r="E151" i="1" s="1"/>
  <c r="E152" i="1" l="1"/>
  <c r="C152" i="1"/>
  <c r="D152" i="1" s="1"/>
  <c r="C153" i="1" l="1"/>
  <c r="D153" i="1" s="1"/>
  <c r="E153" i="1" s="1"/>
  <c r="C154" i="1" l="1"/>
  <c r="D154" i="1" s="1"/>
  <c r="E154" i="1" s="1"/>
  <c r="C155" i="1" l="1"/>
  <c r="D155" i="1" s="1"/>
  <c r="E155" i="1" s="1"/>
  <c r="C156" i="1" l="1"/>
  <c r="D156" i="1" s="1"/>
  <c r="E156" i="1" s="1"/>
  <c r="C157" i="1" l="1"/>
  <c r="D157" i="1" s="1"/>
  <c r="E157" i="1" s="1"/>
  <c r="C158" i="1" l="1"/>
  <c r="D158" i="1" s="1"/>
  <c r="E158" i="1" s="1"/>
  <c r="C159" i="1" l="1"/>
  <c r="D159" i="1" s="1"/>
  <c r="E159" i="1" s="1"/>
  <c r="C160" i="1" l="1"/>
  <c r="D160" i="1" s="1"/>
  <c r="E160" i="1" s="1"/>
  <c r="C161" i="1" l="1"/>
  <c r="D161" i="1" s="1"/>
  <c r="E161" i="1"/>
  <c r="C162" i="1" l="1"/>
  <c r="D162" i="1" s="1"/>
  <c r="E162" i="1" s="1"/>
  <c r="C163" i="1" l="1"/>
  <c r="D163" i="1" s="1"/>
  <c r="E163" i="1" s="1"/>
  <c r="C164" i="1" l="1"/>
  <c r="D164" i="1" s="1"/>
  <c r="E164" i="1" s="1"/>
  <c r="C165" i="1" l="1"/>
  <c r="D165" i="1" s="1"/>
  <c r="E165" i="1"/>
  <c r="C166" i="1" l="1"/>
  <c r="D166" i="1" s="1"/>
  <c r="E166" i="1" s="1"/>
  <c r="C167" i="1" l="1"/>
  <c r="D167" i="1" s="1"/>
  <c r="E167" i="1"/>
  <c r="C168" i="1" l="1"/>
  <c r="D168" i="1" s="1"/>
  <c r="E168" i="1" s="1"/>
  <c r="C169" i="1" l="1"/>
  <c r="D169" i="1" s="1"/>
  <c r="E169" i="1"/>
  <c r="C170" i="1" l="1"/>
  <c r="D170" i="1" s="1"/>
  <c r="E170" i="1" s="1"/>
  <c r="C171" i="1" l="1"/>
  <c r="D171" i="1" s="1"/>
  <c r="E171" i="1"/>
  <c r="C172" i="1" l="1"/>
  <c r="D172" i="1" s="1"/>
  <c r="E172" i="1" s="1"/>
  <c r="C173" i="1" l="1"/>
  <c r="D173" i="1" s="1"/>
  <c r="E173" i="1"/>
  <c r="C174" i="1" l="1"/>
  <c r="D174" i="1" s="1"/>
  <c r="E174" i="1" s="1"/>
  <c r="C175" i="1" l="1"/>
  <c r="D175" i="1" s="1"/>
  <c r="E175" i="1"/>
  <c r="C176" i="1" l="1"/>
  <c r="D176" i="1" s="1"/>
  <c r="E176" i="1" s="1"/>
  <c r="C177" i="1" l="1"/>
  <c r="D177" i="1" s="1"/>
  <c r="E177" i="1"/>
  <c r="C178" i="1" l="1"/>
  <c r="D178" i="1" s="1"/>
  <c r="E178" i="1" s="1"/>
  <c r="C179" i="1" l="1"/>
  <c r="D179" i="1" s="1"/>
  <c r="E179" i="1" s="1"/>
  <c r="C180" i="1" l="1"/>
  <c r="D180" i="1" s="1"/>
  <c r="E180" i="1" s="1"/>
  <c r="C181" i="1" l="1"/>
  <c r="D181" i="1" s="1"/>
  <c r="E181" i="1"/>
  <c r="C182" i="1" l="1"/>
  <c r="D182" i="1" s="1"/>
  <c r="E182" i="1" s="1"/>
  <c r="C183" i="1" l="1"/>
  <c r="D183" i="1" s="1"/>
  <c r="E183" i="1" s="1"/>
  <c r="C184" i="1" l="1"/>
  <c r="D184" i="1" s="1"/>
  <c r="E184" i="1" s="1"/>
  <c r="C185" i="1" l="1"/>
  <c r="D185" i="1" s="1"/>
  <c r="E185" i="1"/>
  <c r="C186" i="1" l="1"/>
  <c r="D186" i="1" s="1"/>
  <c r="E186" i="1" s="1"/>
  <c r="C187" i="1" l="1"/>
  <c r="D187" i="1" s="1"/>
  <c r="E187" i="1"/>
  <c r="C188" i="1" l="1"/>
  <c r="D188" i="1" s="1"/>
  <c r="E188" i="1" s="1"/>
  <c r="C189" i="1" l="1"/>
  <c r="D189" i="1" s="1"/>
  <c r="E189" i="1"/>
  <c r="C190" i="1" l="1"/>
  <c r="D190" i="1" s="1"/>
  <c r="E190" i="1" s="1"/>
  <c r="C191" i="1" l="1"/>
  <c r="D191" i="1" s="1"/>
  <c r="E191" i="1" s="1"/>
  <c r="C192" i="1" l="1"/>
  <c r="D192" i="1" s="1"/>
  <c r="E192" i="1" s="1"/>
  <c r="C193" i="1" l="1"/>
  <c r="D193" i="1" s="1"/>
  <c r="E193" i="1" s="1"/>
  <c r="C194" i="1" l="1"/>
  <c r="D194" i="1" s="1"/>
  <c r="E194" i="1" s="1"/>
  <c r="C195" i="1" l="1"/>
  <c r="D195" i="1" s="1"/>
  <c r="E195" i="1" s="1"/>
  <c r="C196" i="1" l="1"/>
  <c r="D196" i="1" s="1"/>
  <c r="E196" i="1" s="1"/>
  <c r="C197" i="1" l="1"/>
  <c r="D197" i="1" s="1"/>
  <c r="E197" i="1"/>
  <c r="C198" i="1" l="1"/>
  <c r="D198" i="1" s="1"/>
  <c r="E198" i="1" s="1"/>
  <c r="C199" i="1" l="1"/>
  <c r="D199" i="1" s="1"/>
  <c r="E199" i="1"/>
</calcChain>
</file>

<file path=xl/sharedStrings.xml><?xml version="1.0" encoding="utf-8"?>
<sst xmlns="http://schemas.openxmlformats.org/spreadsheetml/2006/main" count="56" uniqueCount="49">
  <si>
    <t>Excel Amortization Formulas</t>
  </si>
  <si>
    <t>Formula Help</t>
  </si>
  <si>
    <t>Inputs</t>
  </si>
  <si>
    <t>Loan Amount</t>
  </si>
  <si>
    <t>Annual Interest Rate</t>
  </si>
  <si>
    <t>Term of Loan in Years</t>
  </si>
  <si>
    <t>Summary</t>
  </si>
  <si>
    <t>Monthly Payment</t>
  </si>
  <si>
    <t># of Payments</t>
  </si>
  <si>
    <t>Total Payment</t>
  </si>
  <si>
    <t>Total Interest</t>
  </si>
  <si>
    <t>Month</t>
  </si>
  <si>
    <t>Payment</t>
  </si>
  <si>
    <t>Interest</t>
  </si>
  <si>
    <t>Principal</t>
  </si>
  <si>
    <t>Balance</t>
  </si>
  <si>
    <t>Year</t>
  </si>
  <si>
    <t>Cumulative Interest</t>
  </si>
  <si>
    <t>Cumulative Principal</t>
  </si>
  <si>
    <t>[42]</t>
  </si>
  <si>
    <t>HELP</t>
  </si>
  <si>
    <t>Additional Help</t>
  </si>
  <si>
    <t>The link at the top of this worksheet will take you to the web page on vertex42.com that talks about this template.</t>
  </si>
  <si>
    <t>REFERENCES</t>
  </si>
  <si>
    <t>SEE ALSO</t>
  </si>
  <si>
    <t>Vertex42.com: Loan Amortization Schedule</t>
  </si>
  <si>
    <t>Vertex42.com: Home Mortgage Calculator</t>
  </si>
  <si>
    <t>TIPS</t>
  </si>
  <si>
    <t>Vertex42.com: Spreadsheet Tips Workbook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</si>
  <si>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</si>
  <si>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</si>
  <si>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</si>
  <si>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r>
      <t>PMT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>)</t>
    </r>
  </si>
  <si>
    <r>
      <t>NPER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p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>)</t>
    </r>
  </si>
  <si>
    <r>
      <t>CUMIPMT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>,1,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,0)</t>
    </r>
  </si>
  <si>
    <r>
      <t>CUMPRINC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>,1,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,0)</t>
    </r>
  </si>
  <si>
    <r>
      <t xml:space="preserve">NewBalance = 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>(1-((1+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>)^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-1)/((1+</t>
    </r>
    <r>
      <rPr>
        <b/>
        <sz val="10"/>
        <rFont val="Arial"/>
        <family val="2"/>
      </rPr>
      <t>r</t>
    </r>
    <r>
      <rPr>
        <sz val="10"/>
        <rFont val="Arial"/>
        <family val="2"/>
      </rPr>
      <t>)^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-1)</t>
    </r>
  </si>
  <si>
    <r>
      <t>r</t>
    </r>
    <r>
      <rPr>
        <sz val="10"/>
        <rFont val="Arial"/>
        <family val="2"/>
      </rPr>
      <t xml:space="preserve"> : Monthly Interest Rate</t>
    </r>
  </si>
  <si>
    <r>
      <t>n</t>
    </r>
    <r>
      <rPr>
        <sz val="10"/>
        <rFont val="Arial"/>
        <family val="2"/>
      </rPr>
      <t xml:space="preserve"> : Number of Months</t>
    </r>
  </si>
  <si>
    <r>
      <t>N</t>
    </r>
    <r>
      <rPr>
        <sz val="10"/>
        <rFont val="Arial"/>
        <family val="2"/>
      </rPr>
      <t xml:space="preserve"> : Total Number of Months</t>
    </r>
  </si>
  <si>
    <r>
      <t>L</t>
    </r>
    <r>
      <rPr>
        <sz val="10"/>
        <rFont val="Arial"/>
        <family val="2"/>
      </rPr>
      <t xml:space="preserve"> : Loan Amount</t>
    </r>
  </si>
  <si>
    <r>
      <t>p</t>
    </r>
    <r>
      <rPr>
        <sz val="10"/>
        <rFont val="Arial"/>
        <family val="2"/>
      </rPr>
      <t xml:space="preserve"> : Monthly Payment</t>
    </r>
  </si>
  <si>
    <r>
      <t>Note:</t>
    </r>
    <r>
      <rPr>
        <sz val="10"/>
        <rFont val="Arial"/>
        <family val="2"/>
      </rPr>
      <t xml:space="preserve"> CUMIPMT &amp; CUMPRINC require the Analysis ToolPak add-in</t>
    </r>
  </si>
  <si>
    <t>This spreadsheet, including all worksheets and associated content is a copyrighted work under the United States and other copyright laws.</t>
  </si>
  <si>
    <t>https://www.vertex42.com/ExcelArticles/amortization-formulas.html</t>
  </si>
  <si>
    <t>https://www.vertex42.com/licensing/EULA_personaluse.html</t>
  </si>
  <si>
    <t>© 2005-2018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</si>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</sst>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1" x14ac:knownFonts="1">
    <font>
      <sz val="10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12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2"/>
      <color indexed="9"/>
      <name val="Tahoma"/>
      <family val="2"/>
    </font>
    <font>
      <sz val="10"/>
      <name val="Tahoma"/>
      <family val="2"/>
    </font>
    <font>
      <sz val="18"/>
      <color theme="4" tint="-0.249977111117893"/>
      <name val="Arial"/>
      <family val="2"/>
    </font>
    <font>
      <sz val="18"/>
      <name val="Arial"/>
      <family val="2"/>
    </font>
    <font>
      <sz val="8"/>
      <color theme="0" tint="-0.499984740745262"/>
      <name val="Arial"/>
      <family val="2"/>
    </font>
    <font>
      <b/>
      <sz val="11"/>
      <color theme="4" tint="-0.249977111117893"/>
      <name val="Arial"/>
      <family val="2"/>
    </font>
    <font>
      <sz val="1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Arial"/>
      <family val="2"/>
    </font>
    <font>
      <sz val="11"/>
      <name val="Trebuchet MS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indexed="12"/>
      <name val="Tahoma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8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ont="1" applyFill="1"/>
    <xf numFmtId="0" fontId="0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Font="1" applyAlignment="1">
      <alignment horizontal="right" indent="1"/>
    </xf>
    <xf numFmtId="0" fontId="4" fillId="0" borderId="0" xfId="0" applyFont="1"/>
    <xf numFmtId="0" fontId="0" fillId="0" borderId="0" xfId="0" applyFont="1" applyFill="1" applyBorder="1" applyAlignment="1">
      <alignment horizontal="right" indent="1"/>
    </xf>
    <xf numFmtId="43" fontId="0" fillId="0" borderId="0" xfId="0" applyNumberFormat="1" applyFont="1"/>
    <xf numFmtId="10" fontId="6" fillId="0" borderId="0" xfId="3" applyNumberFormat="1" applyFont="1"/>
    <xf numFmtId="0" fontId="0" fillId="0" borderId="0" xfId="0" applyFont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7" fontId="0" fillId="0" borderId="0" xfId="0" applyNumberFormat="1" applyFont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0" fontId="8" fillId="0" borderId="0" xfId="0" applyFont="1" applyFill="1" applyBorder="1"/>
    <xf numFmtId="0" fontId="8" fillId="0" borderId="0" xfId="0" applyFont="1"/>
    <xf numFmtId="0" fontId="8" fillId="0" borderId="0" xfId="0" applyFont="1" applyBorder="1" applyAlignment="1"/>
    <xf numFmtId="0" fontId="13" fillId="0" borderId="0" xfId="0" applyNumberFormat="1" applyFont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14" fillId="0" borderId="2" xfId="0" applyFont="1" applyBorder="1"/>
    <xf numFmtId="0" fontId="15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8" fillId="4" borderId="0" xfId="0" applyFont="1" applyFill="1" applyAlignment="1">
      <alignment horizontal="right" vertical="top"/>
    </xf>
    <xf numFmtId="0" fontId="16" fillId="4" borderId="0" xfId="0" applyFont="1" applyFill="1" applyAlignment="1"/>
    <xf numFmtId="0" fontId="8" fillId="4" borderId="0" xfId="0" applyFont="1" applyFill="1"/>
    <xf numFmtId="0" fontId="18" fillId="0" borderId="0" xfId="2" applyFont="1" applyAlignment="1" applyProtection="1">
      <alignment horizontal="left" indent="1"/>
    </xf>
    <xf numFmtId="0" fontId="18" fillId="0" borderId="0" xfId="0" applyFont="1" applyAlignment="1" applyProtection="1">
      <alignment horizontal="left" indent="1"/>
    </xf>
    <xf numFmtId="0" fontId="15" fillId="0" borderId="0" xfId="0" applyFont="1"/>
    <xf numFmtId="0" fontId="11" fillId="3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19" fillId="0" borderId="0" xfId="0" applyFont="1" applyAlignment="1">
      <alignment horizontal="left" vertical="top" wrapText="1"/>
    </xf>
    <xf numFmtId="0" fontId="0" fillId="0" borderId="0" xfId="0"/>
    <xf numFmtId="0" fontId="8" fillId="5" borderId="0" xfId="0" applyFont="1" applyFill="1" applyBorder="1"/>
    <xf numFmtId="0" fontId="15" fillId="0" borderId="4" xfId="0" applyFont="1" applyBorder="1"/>
    <xf numFmtId="0" fontId="0" fillId="5" borderId="0" xfId="0" applyFill="1" applyBorder="1"/>
    <xf numFmtId="0" fontId="28" fillId="0" borderId="0" xfId="2" applyBorder="1" applyAlignment="1" applyProtection="1">
      <alignment horizontal="left" vertical="top"/>
    </xf>
    <xf numFmtId="0" fontId="20" fillId="0" borderId="5" xfId="0" applyFont="1" applyBorder="1" applyAlignment="1">
      <alignment horizontal="left" wrapText="1"/>
    </xf>
    <xf numFmtId="0" fontId="21" fillId="0" borderId="6" xfId="0" applyFont="1" applyBorder="1" applyAlignment="1">
      <alignment horizontal="left" wrapText="1"/>
    </xf>
    <xf numFmtId="0" fontId="14" fillId="5" borderId="0" xfId="0" applyFont="1" applyFill="1" applyBorder="1"/>
    <xf numFmtId="0" fontId="20" fillId="0" borderId="6" xfId="0" applyFont="1" applyBorder="1" applyAlignment="1">
      <alignment horizontal="left" wrapText="1"/>
    </xf>
    <xf numFmtId="0" fontId="8" fillId="5" borderId="0" xfId="0" applyFont="1" applyFill="1" applyBorder="1" applyAlignment="1">
      <alignment vertical="top"/>
    </xf>
    <xf numFmtId="0" fontId="15" fillId="5" borderId="0" xfId="0" applyFont="1" applyFill="1" applyBorder="1" applyAlignment="1">
      <alignment horizontal="right" vertical="top"/>
    </xf>
    <xf numFmtId="0" fontId="20" fillId="0" borderId="6" xfId="0" applyFont="1" applyBorder="1" applyAlignment="1">
      <alignment horizontal="left"/>
    </xf>
    <xf numFmtId="0" fontId="19" fillId="5" borderId="0" xfId="0" applyFont="1" applyFill="1" applyBorder="1" applyAlignment="1">
      <alignment horizontal="left" vertical="top" wrapText="1"/>
    </xf>
    <xf numFmtId="0" fontId="15" fillId="5" borderId="0" xfId="0" applyFont="1" applyFill="1" applyBorder="1" applyAlignment="1">
      <alignment vertical="top"/>
    </xf>
    <xf numFmtId="0" fontId="15" fillId="5" borderId="0" xfId="0" applyFont="1" applyFill="1" applyBorder="1" applyAlignment="1">
      <alignment vertical="top" wrapText="1"/>
    </xf>
    <xf numFmtId="0" fontId="0" fillId="5" borderId="0" xfId="0" applyFill="1" applyBorder="1" applyAlignment="1">
      <alignment horizontal="right" vertical="top"/>
    </xf>
    <xf numFmtId="0" fontId="16" fillId="5" borderId="0" xfId="0" applyFont="1" applyFill="1" applyBorder="1" applyAlignment="1"/>
    <xf numFmtId="0" fontId="17" fillId="5" borderId="0" xfId="0" applyFont="1" applyFill="1" applyBorder="1" applyAlignment="1">
      <alignment horizontal="center"/>
    </xf>
    <xf numFmtId="0" fontId="22" fillId="5" borderId="0" xfId="2" applyFont="1" applyFill="1" applyBorder="1" applyAlignment="1" applyProtection="1">
      <alignment horizontal="left" indent="1"/>
    </xf>
    <xf numFmtId="0" fontId="18" fillId="5" borderId="0" xfId="0" applyFont="1" applyFill="1" applyBorder="1" applyAlignment="1" applyProtection="1">
      <alignment horizontal="left" indent="1"/>
    </xf>
    <xf numFmtId="0" fontId="15" fillId="5" borderId="0" xfId="0" applyFont="1" applyFill="1" applyBorder="1"/>
    <xf numFmtId="0" fontId="23" fillId="0" borderId="0" xfId="0" applyFont="1"/>
    <xf numFmtId="0" fontId="21" fillId="0" borderId="0" xfId="0" applyFont="1"/>
    <xf numFmtId="0" fontId="8" fillId="0" borderId="0" xfId="0" applyFont="1"/>
    <xf numFmtId="0" fontId="24" fillId="0" borderId="0" xfId="0" applyFont="1"/>
    <xf numFmtId="43" fontId="8" fillId="0" borderId="0" xfId="0" applyNumberFormat="1" applyFont="1"/>
    <xf numFmtId="0" fontId="4" fillId="7" borderId="0" xfId="0" applyFont="1" applyFill="1" applyAlignment="1">
      <alignment horizontal="left" indent="1"/>
    </xf>
    <xf numFmtId="0" fontId="0" fillId="7" borderId="0" xfId="0" applyFont="1" applyFill="1"/>
    <xf numFmtId="0" fontId="7" fillId="6" borderId="0" xfId="0" applyFont="1" applyFill="1" applyAlignment="1">
      <alignment horizontal="center"/>
    </xf>
    <xf numFmtId="7" fontId="7" fillId="6" borderId="0" xfId="0" applyNumberFormat="1" applyFont="1" applyFill="1" applyProtection="1"/>
    <xf numFmtId="164" fontId="6" fillId="0" borderId="7" xfId="1" applyNumberFormat="1" applyFont="1" applyFill="1" applyBorder="1"/>
    <xf numFmtId="10" fontId="6" fillId="0" borderId="7" xfId="3" applyNumberFormat="1" applyFont="1" applyFill="1" applyBorder="1"/>
    <xf numFmtId="0" fontId="0" fillId="0" borderId="7" xfId="0" applyFont="1" applyFill="1" applyBorder="1"/>
    <xf numFmtId="0" fontId="10" fillId="8" borderId="0" xfId="0" applyFont="1" applyFill="1"/>
    <xf numFmtId="0" fontId="25" fillId="8" borderId="0" xfId="0" applyFont="1" applyFill="1" applyAlignment="1">
      <alignment vertical="center"/>
    </xf>
    <xf numFmtId="0" fontId="4" fillId="7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right"/>
    </xf>
    <xf numFmtId="0" fontId="4" fillId="7" borderId="8" xfId="0" applyFont="1" applyFill="1" applyBorder="1" applyAlignment="1">
      <alignment horizontal="right" wrapText="1"/>
    </xf>
    <xf numFmtId="0" fontId="26" fillId="3" borderId="0" xfId="0" applyFont="1" applyFill="1" applyAlignment="1">
      <alignment horizontal="center"/>
    </xf>
    <xf numFmtId="0" fontId="27" fillId="0" borderId="0" xfId="0" applyFont="1"/>
    <xf numFmtId="8" fontId="0" fillId="6" borderId="0" xfId="0" applyNumberFormat="1" applyFont="1" applyFill="1" applyAlignment="1" applyProtection="1">
      <alignment shrinkToFit="1"/>
    </xf>
    <xf numFmtId="0" fontId="6" fillId="6" borderId="0" xfId="3" applyNumberFormat="1" applyFont="1" applyFill="1" applyAlignment="1">
      <alignment horizontal="right" shrinkToFit="1"/>
    </xf>
    <xf numFmtId="0" fontId="28" fillId="0" borderId="0" xfId="2" applyAlignment="1" applyProtection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9" fillId="0" borderId="6" xfId="2" applyFont="1" applyBorder="1" applyAlignment="1" applyProtection="1">
      <alignment horizontal="left" wrapText="1"/>
    </xf>
    <xf numFmtId="0" fontId="30" fillId="0" borderId="6" xfId="0" applyFont="1" applyBorder="1" applyAlignment="1">
      <alignment horizontal="left" wrapText="1"/>
    </xf>
    <xf numFmtId="0" fontId="28" fillId="0" borderId="0" xfId="2" applyBorder="1" applyAlignment="1" applyProtection="1">
      <alignment horizontal="left"/>
    </xf>
  </cellXfs>
  <cellStyles count="4">
    <cellStyle name="Currency" xfId="1" builtinId="4"/>
    <cellStyle name="Hyperlink" xfId="2" builtinId="8" customBuiltin="1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EE5D8B"/>
      <rgbColor rgb="0053D4C9"/>
      <rgbColor rgb="00631F34"/>
      <rgbColor rgb="00008000"/>
      <rgbColor rgb="00002850"/>
      <rgbColor rgb="00819C00"/>
      <rgbColor rgb="00B17B4E"/>
      <rgbColor rgb="00007F74"/>
      <rgbColor rgb="00EEEEEE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CCFFCC"/>
      <rgbColor rgb="00FFFFCC"/>
      <rgbColor rgb="00BBCCDD"/>
      <rgbColor rgb="00F9C7D7"/>
      <rgbColor rgb="00EFE5DC"/>
      <rgbColor rgb="00E0E3EC"/>
      <rgbColor rgb="003E70A1"/>
      <rgbColor rgb="0036ACA2"/>
      <rgbColor rgb="00AEC53D"/>
      <rgbColor rgb="00BBC1D5"/>
      <rgbColor rgb="007D89AF"/>
      <rgbColor rgb="004C577C"/>
      <rgbColor rgb="006A4A2F"/>
      <rgbColor rgb="00B2B2B2"/>
      <rgbColor rgb="00003366"/>
      <rgbColor rgb="0036AD36"/>
      <rgbColor rgb="001B571B"/>
      <rgbColor rgb="0058631F"/>
      <rgbColor rgb="0030374E"/>
      <rgbColor rgb="00D0B095"/>
      <rgbColor rgb="0023191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9197860962566"/>
          <c:y val="7.373288480361824E-2"/>
          <c:w val="0.78609625668449201"/>
          <c:h val="0.7834119010384438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Amortization!$I$19</c:f>
              <c:strCache>
                <c:ptCount val="1"/>
                <c:pt idx="0">
                  <c:v>Cumulative Principal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[0]!eaf_years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[0]!eaf_cum_principal</c:f>
              <c:numCache>
                <c:formatCode>#,##0.00</c:formatCode>
                <c:ptCount val="15"/>
                <c:pt idx="0">
                  <c:v>4887.2474020689215</c:v>
                </c:pt>
                <c:pt idx="1">
                  <c:v>10127.794313997834</c:v>
                </c:pt>
                <c:pt idx="2">
                  <c:v>15747.180785920986</c:v>
                </c:pt>
                <c:pt idx="3">
                  <c:v>21772.793160261888</c:v>
                </c:pt>
                <c:pt idx="4">
                  <c:v>28233.99754035224</c:v>
                </c:pt>
                <c:pt idx="5">
                  <c:v>35162.282907507986</c:v>
                </c:pt>
                <c:pt idx="6">
                  <c:v>42591.414584050486</c:v>
                </c:pt>
                <c:pt idx="7">
                  <c:v>50557.598790181866</c:v>
                </c:pt>
                <c:pt idx="8">
                  <c:v>59099.659096690171</c:v>
                </c:pt>
                <c:pt idx="9">
                  <c:v>68259.225633434791</c:v>
                </c:pt>
                <c:pt idx="10">
                  <c:v>78080.937975728753</c:v>
                </c:pt>
                <c:pt idx="11">
                  <c:v>88612.662697393811</c:v>
                </c:pt>
                <c:pt idx="12">
                  <c:v>99905.726650743658</c:v>
                </c:pt>
                <c:pt idx="13">
                  <c:v>112015.16711039582</c:v>
                </c:pt>
                <c:pt idx="14">
                  <c:v>125000.00000000001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81-489F-8551-A56174A0C7E3}"/>
            </c:ext>
          </c:extLst>
        </c:ser>
        <c:ser>
          <c:idx val="1"/>
          <c:order val="1"/>
          <c:tx>
            <c:strRef>
              <c:f>Amortization!$H$19</c:f>
              <c:strCache>
                <c:ptCount val="1"/>
                <c:pt idx="0">
                  <c:v>Cumulative Interest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[0]!eaf_years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[0]!eaf_cum_interest</c:f>
              <c:numCache>
                <c:formatCode>#,##0.00</c:formatCode>
                <c:ptCount val="15"/>
                <c:pt idx="0">
                  <c:v>8595.1766607174868</c:v>
                </c:pt>
                <c:pt idx="1">
                  <c:v>16837.053811574981</c:v>
                </c:pt>
                <c:pt idx="2">
                  <c:v>24700.091402438236</c:v>
                </c:pt>
                <c:pt idx="3">
                  <c:v>32156.903090883741</c:v>
                </c:pt>
                <c:pt idx="4">
                  <c:v>39178.122773579802</c:v>
                </c:pt>
                <c:pt idx="5">
                  <c:v>45732.261469210462</c:v>
                </c:pt>
                <c:pt idx="6">
                  <c:v>51785.553855454367</c:v>
                </c:pt>
                <c:pt idx="7">
                  <c:v>57301.793712109393</c:v>
                </c:pt>
                <c:pt idx="8">
                  <c:v>62242.157468387493</c:v>
                </c:pt>
                <c:pt idx="9">
                  <c:v>66565.014994429293</c:v>
                </c:pt>
                <c:pt idx="10">
                  <c:v>70225.726714921722</c:v>
                </c:pt>
                <c:pt idx="11">
                  <c:v>73176.426056043085</c:v>
                </c:pt>
                <c:pt idx="12">
                  <c:v>75365.786165479629</c:v>
                </c:pt>
                <c:pt idx="13">
                  <c:v>76738.769768613885</c:v>
                </c:pt>
                <c:pt idx="14">
                  <c:v>77236.360941796083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81-489F-8551-A56174A0C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88544"/>
        <c:axId val="112990848"/>
      </c:scatterChart>
      <c:valAx>
        <c:axId val="11298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803086788969285"/>
              <c:y val="0.92038183839119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90848"/>
        <c:crosses val="autoZero"/>
        <c:crossBetween val="midCat"/>
      </c:valAx>
      <c:valAx>
        <c:axId val="112990848"/>
        <c:scaling>
          <c:orientation val="minMax"/>
          <c:min val="0"/>
        </c:scaling>
        <c:delete val="0"/>
        <c:axPos val="l"/>
        <c:numFmt formatCode="_(\$* #,##0_);_(\$* \(#,##0\);_(\$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9885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90374331550802"/>
          <c:y val="0.16129068550791489"/>
          <c:w val="0.41711229946524064"/>
          <c:h val="0.202765433209950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638175</xdr:colOff>
      <xdr:row>2</xdr:row>
      <xdr:rowOff>47624</xdr:rowOff>
    </xdr:from>
    <xdr:to>
      <xdr:col>9</xdr:col>
      <xdr:colOff>847725</xdr:colOff>
      <xdr:row>15</xdr:row>
      <xdr:rowOff>152399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377959</xdr:colOff>
      <xdr:row>0</xdr:row>
      <xdr:rowOff>28575</xdr:rowOff>
    </xdr:from>
    <xdr:to>
      <xdr:col>9</xdr:col>
      <xdr:colOff>854313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134" y="28575"/>
          <a:ext cx="1295504" cy="323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4200525</xdr:colOff>
      <xdr:row>0</xdr:row>
      <xdr:rowOff>47625</xdr:rowOff>
    </xdr:from>
    <xdr:to>
      <xdr:col>2</xdr:col>
      <xdr:colOff>327397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47625"/>
          <a:ext cx="1365622" cy="3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4200525</xdr:colOff>
      <xdr:row>0</xdr:row>
      <xdr:rowOff>47625</xdr:rowOff>
    </xdr:from>
    <xdr:to>
      <xdr:col>2</xdr:col>
      <xdr:colOff>327397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6325" y="47625"/>
          <a:ext cx="1365622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42-GrayMedium">
      <a:dk1>
        <a:sysClr val="windowText" lastClr="000000"/>
      </a:dk1>
      <a:lt1>
        <a:sysClr val="window" lastClr="FFFFFF"/>
      </a:lt1>
      <a:dk2>
        <a:srgbClr val="3B4E87"/>
      </a:dk2>
      <a:lt2>
        <a:srgbClr val="F4F4F4"/>
      </a:lt2>
      <a:accent1>
        <a:srgbClr val="777777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Articles/amortization-formula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culators/home-mortgage-calculator.html" TargetMode="External"/><Relationship Id="rId2" Type="http://schemas.openxmlformats.org/officeDocument/2006/relationships/hyperlink" Target="https://www.vertex42.com/ExcelTips/workbook.html" TargetMode="External"/><Relationship Id="rId1" Type="http://schemas.openxmlformats.org/officeDocument/2006/relationships/hyperlink" Target="https://www.vertex42.com/ExcelArticles/amortization-formulas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ExcelTemplates/loan-amortization-schedul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ersonaluse.html" TargetMode="External"/><Relationship Id="rId1" Type="http://schemas.openxmlformats.org/officeDocument/2006/relationships/hyperlink" Target="https://www.vertex42.com/ExcelArticles/amortization-formulas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1"/>
  <sheetViews>
    <sheetView showGridLines="0" tabSelected="1" workbookViewId="0">
      <selection activeCell="D7" sqref="D7"/>
    </sheetView>
  </sheetViews>
  <sheetFormatPr defaultColWidth="9.140625" defaultRowHeight="12.75" x14ac:dyDescent="0.2"/>
  <cols>
    <col min="1" max="1" width="8.5703125" style="2" customWidth="1"/>
    <col min="2" max="2" width="9.42578125" style="2" customWidth="1"/>
    <col min="3" max="3" width="9.85546875" style="2" customWidth="1"/>
    <col min="4" max="4" width="12.28515625" style="2" customWidth="1"/>
    <col min="5" max="5" width="13.7109375" style="2" customWidth="1"/>
    <col min="6" max="6" width="5.5703125" style="2" customWidth="1"/>
    <col min="7" max="7" width="7.28515625" style="2" customWidth="1"/>
    <col min="8" max="8" width="11.42578125" style="2" customWidth="1"/>
    <col min="9" max="9" width="12.28515625" style="2" customWidth="1"/>
    <col min="10" max="10" width="13.5703125" style="2" customWidth="1"/>
    <col min="11" max="11" width="9.140625" style="2"/>
    <col min="12" max="12" width="9.85546875" style="2" customWidth="1"/>
    <col min="13" max="13" width="10.28515625" style="2" customWidth="1"/>
    <col min="14" max="16384" width="9.140625" style="2"/>
  </cols>
  <sheetData>
    <row r="1" spans="1:12" ht="30" customHeight="1" x14ac:dyDescent="0.2">
      <c r="A1" s="77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15" x14ac:dyDescent="0.2">
      <c r="A2" s="85" t="s">
        <v>20</v>
      </c>
      <c r="J2" s="86" t="s">
        <v>46</v>
      </c>
      <c r="L2" s="3"/>
    </row>
    <row r="4" spans="1:12" x14ac:dyDescent="0.2">
      <c r="L4" s="4"/>
    </row>
    <row r="5" spans="1:12" x14ac:dyDescent="0.2">
      <c r="B5" s="69" t="s">
        <v>2</v>
      </c>
      <c r="C5" s="70"/>
      <c r="D5" s="70"/>
      <c r="L5" s="4"/>
    </row>
    <row r="6" spans="1:12" x14ac:dyDescent="0.2">
      <c r="L6" s="4"/>
    </row>
    <row r="7" spans="1:12" x14ac:dyDescent="0.2">
      <c r="C7" s="5" t="s">
        <v>3</v>
      </c>
      <c r="D7" s="73">
        <v>125000</v>
      </c>
      <c r="L7" s="4"/>
    </row>
    <row r="8" spans="1:12" x14ac:dyDescent="0.2">
      <c r="C8" s="5" t="s">
        <v>4</v>
      </c>
      <c r="D8" s="74">
        <v>7.0000000000000007E-2</v>
      </c>
    </row>
    <row r="9" spans="1:12" x14ac:dyDescent="0.2">
      <c r="C9" s="5" t="s">
        <v>5</v>
      </c>
      <c r="D9" s="75">
        <v>15</v>
      </c>
    </row>
    <row r="10" spans="1:12" x14ac:dyDescent="0.2">
      <c r="L10" s="6"/>
    </row>
    <row r="11" spans="1:12" x14ac:dyDescent="0.2">
      <c r="B11" s="69" t="s">
        <v>6</v>
      </c>
      <c r="C11" s="70"/>
      <c r="D11" s="70"/>
      <c r="L11" s="6"/>
    </row>
    <row r="12" spans="1:12" x14ac:dyDescent="0.2">
      <c r="L12" s="6"/>
    </row>
    <row r="13" spans="1:12" x14ac:dyDescent="0.2">
      <c r="C13" s="5" t="s">
        <v>7</v>
      </c>
      <c r="D13" s="83">
        <f>-PMT(D8/12,D9*12,D7)</f>
        <v>1123.5353385655339</v>
      </c>
      <c r="L13" s="6"/>
    </row>
    <row r="14" spans="1:12" x14ac:dyDescent="0.2">
      <c r="C14" s="5" t="s">
        <v>8</v>
      </c>
      <c r="D14" s="84">
        <f>NPER(D8/12,D13,-D7)</f>
        <v>179.99999999999923</v>
      </c>
      <c r="L14" s="6"/>
    </row>
    <row r="15" spans="1:12" x14ac:dyDescent="0.2">
      <c r="C15" s="7" t="s">
        <v>9</v>
      </c>
      <c r="D15" s="83">
        <f>D13*D14</f>
        <v>202236.36094179525</v>
      </c>
      <c r="L15" s="8"/>
    </row>
    <row r="16" spans="1:12" x14ac:dyDescent="0.2">
      <c r="C16" s="7" t="s">
        <v>10</v>
      </c>
      <c r="D16" s="83">
        <f>-CUMIPMT(D8/12,D9*12,D7,1,D9*12,0)</f>
        <v>77236.360941796083</v>
      </c>
      <c r="J16" s="17" t="s">
        <v>19</v>
      </c>
      <c r="L16" s="6"/>
    </row>
    <row r="17" spans="1:13" x14ac:dyDescent="0.2">
      <c r="D17" s="9"/>
    </row>
    <row r="18" spans="1:13" x14ac:dyDescent="0.2">
      <c r="D18" s="9"/>
    </row>
    <row r="19" spans="1:13" ht="26.25" thickBot="1" x14ac:dyDescent="0.25">
      <c r="A19" s="78" t="s">
        <v>11</v>
      </c>
      <c r="B19" s="79" t="s">
        <v>12</v>
      </c>
      <c r="C19" s="79" t="s">
        <v>13</v>
      </c>
      <c r="D19" s="79" t="s">
        <v>14</v>
      </c>
      <c r="E19" s="80" t="s">
        <v>15</v>
      </c>
      <c r="F19" s="10"/>
      <c r="G19" s="78" t="s">
        <v>16</v>
      </c>
      <c r="H19" s="80" t="s">
        <v>17</v>
      </c>
      <c r="I19" s="80" t="s">
        <v>18</v>
      </c>
      <c r="J19" s="80" t="s">
        <v>15</v>
      </c>
    </row>
    <row r="20" spans="1:13" x14ac:dyDescent="0.2">
      <c r="A20" s="71"/>
      <c r="B20" s="71"/>
      <c r="C20" s="71"/>
      <c r="D20" s="71"/>
      <c r="E20" s="72">
        <f>D7</f>
        <v>125000</v>
      </c>
      <c r="G20" s="71"/>
      <c r="H20" s="71"/>
      <c r="I20" s="71"/>
      <c r="J20" s="72">
        <f>D7</f>
        <v>125000</v>
      </c>
    </row>
    <row r="21" spans="1:13" x14ac:dyDescent="0.2">
      <c r="A21" s="11">
        <v>1</v>
      </c>
      <c r="B21" s="12">
        <f t="shared" ref="B21:B84" si="0">IF(A21&gt;$D$14,"",$D$13)</f>
        <v>1123.5353385655339</v>
      </c>
      <c r="C21" s="12">
        <f t="shared" ref="C21:C84" si="1">IF(A21&gt;$D$14,"",$D$8/12*E20)</f>
        <v>729.16666666666674</v>
      </c>
      <c r="D21" s="12">
        <f t="shared" ref="D21:D84" si="2">IF(A21&gt;$D$14,"",B21-C21)</f>
        <v>394.36867189886721</v>
      </c>
      <c r="E21" s="12">
        <f t="shared" ref="E21:E84" si="3">IF(A21&gt;$D$14,"",E20-D21)</f>
        <v>124605.63132810114</v>
      </c>
      <c r="G21" s="13">
        <v>1</v>
      </c>
      <c r="H21" s="14">
        <f t="shared" ref="H21:H50" si="4">IF(G21="","",-CUMIPMT($D$8/12,$D$9*12,$D$7,1,G21*12,0))</f>
        <v>8595.1766607174868</v>
      </c>
      <c r="I21" s="14">
        <f t="shared" ref="I21:I50" si="5">IF(G21="","",-CUMPRINC($D$8/12,$D$9*12,$D$7,1,G21*12,0))</f>
        <v>4887.2474020689215</v>
      </c>
      <c r="J21" s="14">
        <f t="shared" ref="J21:J50" si="6">IF(G21="","",$D$7*(1-((1+$D$8/12)^(G21*12)-1)/((1+$D$8/12)^($D$9*12)-1)))</f>
        <v>120112.75259793109</v>
      </c>
      <c r="K21" s="15"/>
      <c r="M21" s="8"/>
    </row>
    <row r="22" spans="1:13" x14ac:dyDescent="0.2">
      <c r="A22" s="11">
        <v>2</v>
      </c>
      <c r="B22" s="12">
        <f t="shared" si="0"/>
        <v>1123.5353385655339</v>
      </c>
      <c r="C22" s="12">
        <f t="shared" si="1"/>
        <v>726.86618274725663</v>
      </c>
      <c r="D22" s="12">
        <f t="shared" si="2"/>
        <v>396.66915581827732</v>
      </c>
      <c r="E22" s="12">
        <f t="shared" si="3"/>
        <v>124208.96217228286</v>
      </c>
      <c r="G22" s="16">
        <f t="shared" ref="G22:G50" si="7">IF(G21&gt;=$D$9,"",G21+1)</f>
        <v>2</v>
      </c>
      <c r="H22" s="12">
        <f t="shared" si="4"/>
        <v>16837.053811574981</v>
      </c>
      <c r="I22" s="12">
        <f t="shared" si="5"/>
        <v>10127.794313997834</v>
      </c>
      <c r="J22" s="12">
        <f t="shared" si="6"/>
        <v>114872.20568600218</v>
      </c>
      <c r="K22" s="15"/>
      <c r="M22" s="8"/>
    </row>
    <row r="23" spans="1:13" x14ac:dyDescent="0.2">
      <c r="A23" s="11">
        <v>3</v>
      </c>
      <c r="B23" s="12">
        <f t="shared" si="0"/>
        <v>1123.5353385655339</v>
      </c>
      <c r="C23" s="12">
        <f t="shared" si="1"/>
        <v>724.55227933831668</v>
      </c>
      <c r="D23" s="12">
        <f t="shared" si="2"/>
        <v>398.98305922721727</v>
      </c>
      <c r="E23" s="12">
        <f t="shared" si="3"/>
        <v>123809.97911305564</v>
      </c>
      <c r="G23" s="16">
        <f t="shared" si="7"/>
        <v>3</v>
      </c>
      <c r="H23" s="12">
        <f t="shared" si="4"/>
        <v>24700.091402438236</v>
      </c>
      <c r="I23" s="12">
        <f t="shared" si="5"/>
        <v>15747.180785920986</v>
      </c>
      <c r="J23" s="12">
        <f t="shared" si="6"/>
        <v>109252.81921407903</v>
      </c>
      <c r="K23" s="15"/>
    </row>
    <row r="24" spans="1:13" x14ac:dyDescent="0.2">
      <c r="A24" s="11">
        <v>4</v>
      </c>
      <c r="B24" s="12">
        <f t="shared" si="0"/>
        <v>1123.5353385655339</v>
      </c>
      <c r="C24" s="12">
        <f t="shared" si="1"/>
        <v>722.22487815949125</v>
      </c>
      <c r="D24" s="12">
        <f t="shared" si="2"/>
        <v>401.31046040604269</v>
      </c>
      <c r="E24" s="12">
        <f t="shared" si="3"/>
        <v>123408.66865264959</v>
      </c>
      <c r="G24" s="16">
        <f t="shared" si="7"/>
        <v>4</v>
      </c>
      <c r="H24" s="12">
        <f t="shared" si="4"/>
        <v>32156.903090883741</v>
      </c>
      <c r="I24" s="12">
        <f t="shared" si="5"/>
        <v>21772.793160261888</v>
      </c>
      <c r="J24" s="12">
        <f t="shared" si="6"/>
        <v>103227.20683973814</v>
      </c>
      <c r="K24" s="15"/>
    </row>
    <row r="25" spans="1:13" x14ac:dyDescent="0.2">
      <c r="A25" s="11">
        <v>5</v>
      </c>
      <c r="B25" s="12">
        <f t="shared" si="0"/>
        <v>1123.5353385655339</v>
      </c>
      <c r="C25" s="12">
        <f t="shared" si="1"/>
        <v>719.88390047378937</v>
      </c>
      <c r="D25" s="12">
        <f t="shared" si="2"/>
        <v>403.65143809174458</v>
      </c>
      <c r="E25" s="12">
        <f t="shared" si="3"/>
        <v>123005.01721455784</v>
      </c>
      <c r="G25" s="16">
        <f t="shared" si="7"/>
        <v>5</v>
      </c>
      <c r="H25" s="12">
        <f t="shared" si="4"/>
        <v>39178.122773579802</v>
      </c>
      <c r="I25" s="12">
        <f t="shared" si="5"/>
        <v>28233.99754035224</v>
      </c>
      <c r="J25" s="12">
        <f t="shared" si="6"/>
        <v>96766.002459647789</v>
      </c>
      <c r="K25" s="15"/>
    </row>
    <row r="26" spans="1:13" x14ac:dyDescent="0.2">
      <c r="A26" s="11">
        <v>6</v>
      </c>
      <c r="B26" s="12">
        <f t="shared" si="0"/>
        <v>1123.5353385655339</v>
      </c>
      <c r="C26" s="12">
        <f t="shared" si="1"/>
        <v>717.52926708492078</v>
      </c>
      <c r="D26" s="12">
        <f t="shared" si="2"/>
        <v>406.00607148061317</v>
      </c>
      <c r="E26" s="12">
        <f t="shared" si="3"/>
        <v>122599.01114307722</v>
      </c>
      <c r="G26" s="16">
        <f t="shared" si="7"/>
        <v>6</v>
      </c>
      <c r="H26" s="12">
        <f t="shared" si="4"/>
        <v>45732.261469210462</v>
      </c>
      <c r="I26" s="12">
        <f t="shared" si="5"/>
        <v>35162.282907507986</v>
      </c>
      <c r="J26" s="12">
        <f t="shared" si="6"/>
        <v>89837.71709249205</v>
      </c>
      <c r="K26" s="15"/>
    </row>
    <row r="27" spans="1:13" x14ac:dyDescent="0.2">
      <c r="A27" s="11">
        <v>7</v>
      </c>
      <c r="B27" s="12">
        <f t="shared" si="0"/>
        <v>1123.5353385655339</v>
      </c>
      <c r="C27" s="12">
        <f t="shared" si="1"/>
        <v>715.16089833461717</v>
      </c>
      <c r="D27" s="12">
        <f t="shared" si="2"/>
        <v>408.37444023091678</v>
      </c>
      <c r="E27" s="12">
        <f t="shared" si="3"/>
        <v>122190.6367028463</v>
      </c>
      <c r="G27" s="16">
        <f t="shared" si="7"/>
        <v>7</v>
      </c>
      <c r="H27" s="12">
        <f t="shared" si="4"/>
        <v>51785.553855454367</v>
      </c>
      <c r="I27" s="12">
        <f t="shared" si="5"/>
        <v>42591.414584050486</v>
      </c>
      <c r="J27" s="12">
        <f t="shared" si="6"/>
        <v>82408.585415949565</v>
      </c>
      <c r="K27" s="15"/>
    </row>
    <row r="28" spans="1:13" x14ac:dyDescent="0.2">
      <c r="A28" s="11">
        <v>8</v>
      </c>
      <c r="B28" s="12">
        <f t="shared" si="0"/>
        <v>1123.5353385655339</v>
      </c>
      <c r="C28" s="12">
        <f t="shared" si="1"/>
        <v>712.77871409993679</v>
      </c>
      <c r="D28" s="12">
        <f t="shared" si="2"/>
        <v>410.75662446559716</v>
      </c>
      <c r="E28" s="12">
        <f t="shared" si="3"/>
        <v>121779.88007838071</v>
      </c>
      <c r="G28" s="16">
        <f t="shared" si="7"/>
        <v>8</v>
      </c>
      <c r="H28" s="12">
        <f t="shared" si="4"/>
        <v>57301.793712109393</v>
      </c>
      <c r="I28" s="12">
        <f t="shared" si="5"/>
        <v>50557.598790181866</v>
      </c>
      <c r="J28" s="12">
        <f t="shared" si="6"/>
        <v>74442.401209818185</v>
      </c>
      <c r="K28" s="15"/>
    </row>
    <row r="29" spans="1:13" x14ac:dyDescent="0.2">
      <c r="A29" s="11">
        <v>9</v>
      </c>
      <c r="B29" s="12">
        <f t="shared" si="0"/>
        <v>1123.5353385655339</v>
      </c>
      <c r="C29" s="12">
        <f t="shared" si="1"/>
        <v>710.38263379055422</v>
      </c>
      <c r="D29" s="12">
        <f t="shared" si="2"/>
        <v>413.15270477497972</v>
      </c>
      <c r="E29" s="12">
        <f t="shared" si="3"/>
        <v>121366.72737360573</v>
      </c>
      <c r="G29" s="16">
        <f t="shared" si="7"/>
        <v>9</v>
      </c>
      <c r="H29" s="12">
        <f t="shared" si="4"/>
        <v>62242.157468387493</v>
      </c>
      <c r="I29" s="12">
        <f t="shared" si="5"/>
        <v>59099.659096690171</v>
      </c>
      <c r="J29" s="12">
        <f t="shared" si="6"/>
        <v>65900.340903309901</v>
      </c>
      <c r="K29" s="15"/>
    </row>
    <row r="30" spans="1:13" x14ac:dyDescent="0.2">
      <c r="A30" s="11">
        <v>10</v>
      </c>
      <c r="B30" s="12">
        <f t="shared" si="0"/>
        <v>1123.5353385655339</v>
      </c>
      <c r="C30" s="12">
        <f t="shared" si="1"/>
        <v>707.97257634603341</v>
      </c>
      <c r="D30" s="12">
        <f t="shared" si="2"/>
        <v>415.56276221950054</v>
      </c>
      <c r="E30" s="12">
        <f t="shared" si="3"/>
        <v>120951.16461138622</v>
      </c>
      <c r="G30" s="16">
        <f t="shared" si="7"/>
        <v>10</v>
      </c>
      <c r="H30" s="12">
        <f t="shared" si="4"/>
        <v>66565.014994429293</v>
      </c>
      <c r="I30" s="12">
        <f t="shared" si="5"/>
        <v>68259.225633434791</v>
      </c>
      <c r="J30" s="12">
        <f t="shared" si="6"/>
        <v>56740.774366565289</v>
      </c>
      <c r="K30" s="15"/>
    </row>
    <row r="31" spans="1:13" x14ac:dyDescent="0.2">
      <c r="A31" s="11">
        <v>11</v>
      </c>
      <c r="B31" s="12">
        <f t="shared" si="0"/>
        <v>1123.5353385655339</v>
      </c>
      <c r="C31" s="12">
        <f t="shared" si="1"/>
        <v>705.5484602330863</v>
      </c>
      <c r="D31" s="12">
        <f t="shared" si="2"/>
        <v>417.98687833244765</v>
      </c>
      <c r="E31" s="12">
        <f t="shared" si="3"/>
        <v>120533.17773305377</v>
      </c>
      <c r="G31" s="16">
        <f t="shared" si="7"/>
        <v>11</v>
      </c>
      <c r="H31" s="12">
        <f t="shared" si="4"/>
        <v>70225.726714921722</v>
      </c>
      <c r="I31" s="12">
        <f t="shared" si="5"/>
        <v>78080.937975728753</v>
      </c>
      <c r="J31" s="12">
        <f t="shared" si="6"/>
        <v>46919.062024271305</v>
      </c>
      <c r="K31" s="15"/>
    </row>
    <row r="32" spans="1:13" x14ac:dyDescent="0.2">
      <c r="A32" s="13">
        <v>12</v>
      </c>
      <c r="B32" s="14">
        <f t="shared" si="0"/>
        <v>1123.5353385655339</v>
      </c>
      <c r="C32" s="14">
        <f t="shared" si="1"/>
        <v>703.11020344281371</v>
      </c>
      <c r="D32" s="14">
        <f t="shared" si="2"/>
        <v>420.42513512272023</v>
      </c>
      <c r="E32" s="14">
        <f t="shared" si="3"/>
        <v>120112.75259793106</v>
      </c>
      <c r="G32" s="16">
        <f t="shared" si="7"/>
        <v>12</v>
      </c>
      <c r="H32" s="12">
        <f t="shared" si="4"/>
        <v>73176.426056043085</v>
      </c>
      <c r="I32" s="12">
        <f t="shared" si="5"/>
        <v>88612.662697393811</v>
      </c>
      <c r="J32" s="12">
        <f t="shared" si="6"/>
        <v>36387.33730260624</v>
      </c>
      <c r="K32" s="15"/>
    </row>
    <row r="33" spans="1:11" x14ac:dyDescent="0.2">
      <c r="A33" s="11">
        <v>13</v>
      </c>
      <c r="B33" s="12">
        <f t="shared" si="0"/>
        <v>1123.5353385655339</v>
      </c>
      <c r="C33" s="12">
        <f t="shared" si="1"/>
        <v>700.65772348793121</v>
      </c>
      <c r="D33" s="12">
        <f t="shared" si="2"/>
        <v>422.87761507760274</v>
      </c>
      <c r="E33" s="12">
        <f t="shared" si="3"/>
        <v>119689.87498285346</v>
      </c>
      <c r="G33" s="16">
        <f t="shared" si="7"/>
        <v>13</v>
      </c>
      <c r="H33" s="12">
        <f t="shared" si="4"/>
        <v>75365.786165479629</v>
      </c>
      <c r="I33" s="12">
        <f t="shared" si="5"/>
        <v>99905.726650743658</v>
      </c>
      <c r="J33" s="12">
        <f t="shared" si="6"/>
        <v>25094.27334925636</v>
      </c>
      <c r="K33" s="15"/>
    </row>
    <row r="34" spans="1:11" x14ac:dyDescent="0.2">
      <c r="A34" s="11">
        <v>14</v>
      </c>
      <c r="B34" s="12">
        <f t="shared" si="0"/>
        <v>1123.5353385655339</v>
      </c>
      <c r="C34" s="12">
        <f t="shared" si="1"/>
        <v>698.19093739997857</v>
      </c>
      <c r="D34" s="12">
        <f t="shared" si="2"/>
        <v>425.34440116555538</v>
      </c>
      <c r="E34" s="12">
        <f t="shared" si="3"/>
        <v>119264.53058168791</v>
      </c>
      <c r="G34" s="16">
        <f t="shared" si="7"/>
        <v>14</v>
      </c>
      <c r="H34" s="12">
        <f t="shared" si="4"/>
        <v>76738.769768613885</v>
      </c>
      <c r="I34" s="12">
        <f t="shared" si="5"/>
        <v>112015.16711039582</v>
      </c>
      <c r="J34" s="12">
        <f t="shared" si="6"/>
        <v>12984.832889604197</v>
      </c>
      <c r="K34" s="15"/>
    </row>
    <row r="35" spans="1:11" x14ac:dyDescent="0.2">
      <c r="A35" s="11">
        <v>15</v>
      </c>
      <c r="B35" s="12">
        <f t="shared" si="0"/>
        <v>1123.5353385655339</v>
      </c>
      <c r="C35" s="12">
        <f t="shared" si="1"/>
        <v>695.70976172651285</v>
      </c>
      <c r="D35" s="12">
        <f t="shared" si="2"/>
        <v>427.8255768390211</v>
      </c>
      <c r="E35" s="12">
        <f t="shared" si="3"/>
        <v>118836.70500484889</v>
      </c>
      <c r="G35" s="16">
        <f t="shared" si="7"/>
        <v>15</v>
      </c>
      <c r="H35" s="12">
        <f t="shared" si="4"/>
        <v>77236.360941796083</v>
      </c>
      <c r="I35" s="12">
        <f t="shared" si="5"/>
        <v>125000.00000000001</v>
      </c>
      <c r="J35" s="12">
        <f t="shared" si="6"/>
        <v>0</v>
      </c>
      <c r="K35" s="15"/>
    </row>
    <row r="36" spans="1:11" x14ac:dyDescent="0.2">
      <c r="A36" s="11">
        <v>16</v>
      </c>
      <c r="B36" s="12">
        <f t="shared" si="0"/>
        <v>1123.5353385655339</v>
      </c>
      <c r="C36" s="12">
        <f t="shared" si="1"/>
        <v>693.21411252828523</v>
      </c>
      <c r="D36" s="12">
        <f t="shared" si="2"/>
        <v>430.32122603724872</v>
      </c>
      <c r="E36" s="12">
        <f t="shared" si="3"/>
        <v>118406.38377881164</v>
      </c>
      <c r="G36" s="16" t="str">
        <f t="shared" si="7"/>
        <v/>
      </c>
      <c r="H36" s="12" t="str">
        <f t="shared" si="4"/>
        <v/>
      </c>
      <c r="I36" s="12" t="str">
        <f t="shared" si="5"/>
        <v/>
      </c>
      <c r="J36" s="12" t="str">
        <f t="shared" si="6"/>
        <v/>
      </c>
      <c r="K36" s="15"/>
    </row>
    <row r="37" spans="1:11" x14ac:dyDescent="0.2">
      <c r="A37" s="11">
        <v>17</v>
      </c>
      <c r="B37" s="12">
        <f t="shared" si="0"/>
        <v>1123.5353385655339</v>
      </c>
      <c r="C37" s="12">
        <f t="shared" si="1"/>
        <v>690.70390537640128</v>
      </c>
      <c r="D37" s="12">
        <f t="shared" si="2"/>
        <v>432.83143318913267</v>
      </c>
      <c r="E37" s="12">
        <f t="shared" si="3"/>
        <v>117973.55234562251</v>
      </c>
      <c r="G37" s="16" t="str">
        <f t="shared" si="7"/>
        <v/>
      </c>
      <c r="H37" s="12" t="str">
        <f t="shared" si="4"/>
        <v/>
      </c>
      <c r="I37" s="12" t="str">
        <f t="shared" si="5"/>
        <v/>
      </c>
      <c r="J37" s="12" t="str">
        <f t="shared" si="6"/>
        <v/>
      </c>
    </row>
    <row r="38" spans="1:11" x14ac:dyDescent="0.2">
      <c r="A38" s="11">
        <v>18</v>
      </c>
      <c r="B38" s="12">
        <f t="shared" si="0"/>
        <v>1123.5353385655339</v>
      </c>
      <c r="C38" s="12">
        <f t="shared" si="1"/>
        <v>688.17905534946465</v>
      </c>
      <c r="D38" s="12">
        <f t="shared" si="2"/>
        <v>435.3562832160693</v>
      </c>
      <c r="E38" s="12">
        <f t="shared" si="3"/>
        <v>117538.19606240644</v>
      </c>
      <c r="G38" s="16" t="str">
        <f t="shared" si="7"/>
        <v/>
      </c>
      <c r="H38" s="12" t="str">
        <f t="shared" si="4"/>
        <v/>
      </c>
      <c r="I38" s="12" t="str">
        <f t="shared" si="5"/>
        <v/>
      </c>
      <c r="J38" s="12" t="str">
        <f t="shared" si="6"/>
        <v/>
      </c>
    </row>
    <row r="39" spans="1:11" x14ac:dyDescent="0.2">
      <c r="A39" s="11">
        <v>19</v>
      </c>
      <c r="B39" s="12">
        <f t="shared" si="0"/>
        <v>1123.5353385655339</v>
      </c>
      <c r="C39" s="12">
        <f t="shared" si="1"/>
        <v>685.63947703070426</v>
      </c>
      <c r="D39" s="12">
        <f t="shared" si="2"/>
        <v>437.89586153482969</v>
      </c>
      <c r="E39" s="12">
        <f t="shared" si="3"/>
        <v>117100.30020087161</v>
      </c>
      <c r="G39" s="16" t="str">
        <f t="shared" si="7"/>
        <v/>
      </c>
      <c r="H39" s="12" t="str">
        <f t="shared" si="4"/>
        <v/>
      </c>
      <c r="I39" s="12" t="str">
        <f t="shared" si="5"/>
        <v/>
      </c>
      <c r="J39" s="12" t="str">
        <f t="shared" si="6"/>
        <v/>
      </c>
    </row>
    <row r="40" spans="1:11" x14ac:dyDescent="0.2">
      <c r="A40" s="11">
        <v>20</v>
      </c>
      <c r="B40" s="12">
        <f t="shared" si="0"/>
        <v>1123.5353385655339</v>
      </c>
      <c r="C40" s="12">
        <f t="shared" si="1"/>
        <v>683.08508450508441</v>
      </c>
      <c r="D40" s="12">
        <f t="shared" si="2"/>
        <v>440.45025406044954</v>
      </c>
      <c r="E40" s="12">
        <f t="shared" si="3"/>
        <v>116659.84994681117</v>
      </c>
      <c r="G40" s="16" t="str">
        <f t="shared" si="7"/>
        <v/>
      </c>
      <c r="H40" s="12" t="str">
        <f t="shared" si="4"/>
        <v/>
      </c>
      <c r="I40" s="12" t="str">
        <f t="shared" si="5"/>
        <v/>
      </c>
      <c r="J40" s="12" t="str">
        <f t="shared" si="6"/>
        <v/>
      </c>
    </row>
    <row r="41" spans="1:11" x14ac:dyDescent="0.2">
      <c r="A41" s="11">
        <v>21</v>
      </c>
      <c r="B41" s="12">
        <f t="shared" si="0"/>
        <v>1123.5353385655339</v>
      </c>
      <c r="C41" s="12">
        <f t="shared" si="1"/>
        <v>680.51579135639849</v>
      </c>
      <c r="D41" s="12">
        <f t="shared" si="2"/>
        <v>443.01954720913545</v>
      </c>
      <c r="E41" s="12">
        <f t="shared" si="3"/>
        <v>116216.83039960204</v>
      </c>
      <c r="G41" s="16" t="str">
        <f t="shared" si="7"/>
        <v/>
      </c>
      <c r="H41" s="12" t="str">
        <f t="shared" si="4"/>
        <v/>
      </c>
      <c r="I41" s="12" t="str">
        <f t="shared" si="5"/>
        <v/>
      </c>
      <c r="J41" s="12" t="str">
        <f t="shared" si="6"/>
        <v/>
      </c>
    </row>
    <row r="42" spans="1:11" x14ac:dyDescent="0.2">
      <c r="A42" s="11">
        <v>22</v>
      </c>
      <c r="B42" s="12">
        <f t="shared" si="0"/>
        <v>1123.5353385655339</v>
      </c>
      <c r="C42" s="12">
        <f t="shared" si="1"/>
        <v>677.9315106643453</v>
      </c>
      <c r="D42" s="12">
        <f t="shared" si="2"/>
        <v>445.60382790118865</v>
      </c>
      <c r="E42" s="12">
        <f t="shared" si="3"/>
        <v>115771.22657170086</v>
      </c>
      <c r="G42" s="16" t="str">
        <f t="shared" si="7"/>
        <v/>
      </c>
      <c r="H42" s="12" t="str">
        <f t="shared" si="4"/>
        <v/>
      </c>
      <c r="I42" s="12" t="str">
        <f t="shared" si="5"/>
        <v/>
      </c>
      <c r="J42" s="12" t="str">
        <f t="shared" si="6"/>
        <v/>
      </c>
    </row>
    <row r="43" spans="1:11" x14ac:dyDescent="0.2">
      <c r="A43" s="11">
        <v>23</v>
      </c>
      <c r="B43" s="12">
        <f t="shared" si="0"/>
        <v>1123.5353385655339</v>
      </c>
      <c r="C43" s="12">
        <f t="shared" si="1"/>
        <v>675.33215500158838</v>
      </c>
      <c r="D43" s="12">
        <f t="shared" si="2"/>
        <v>448.20318356394557</v>
      </c>
      <c r="E43" s="12">
        <f t="shared" si="3"/>
        <v>115323.02338813691</v>
      </c>
      <c r="G43" s="16" t="str">
        <f t="shared" si="7"/>
        <v/>
      </c>
      <c r="H43" s="12" t="str">
        <f t="shared" si="4"/>
        <v/>
      </c>
      <c r="I43" s="12" t="str">
        <f t="shared" si="5"/>
        <v/>
      </c>
      <c r="J43" s="12" t="str">
        <f t="shared" si="6"/>
        <v/>
      </c>
    </row>
    <row r="44" spans="1:11" x14ac:dyDescent="0.2">
      <c r="A44" s="11">
        <v>24</v>
      </c>
      <c r="B44" s="12">
        <f t="shared" si="0"/>
        <v>1123.5353385655339</v>
      </c>
      <c r="C44" s="12">
        <f t="shared" si="1"/>
        <v>672.71763643079862</v>
      </c>
      <c r="D44" s="12">
        <f t="shared" si="2"/>
        <v>450.81770213473533</v>
      </c>
      <c r="E44" s="12">
        <f t="shared" si="3"/>
        <v>114872.20568600217</v>
      </c>
      <c r="G44" s="16" t="str">
        <f t="shared" si="7"/>
        <v/>
      </c>
      <c r="H44" s="12" t="str">
        <f t="shared" si="4"/>
        <v/>
      </c>
      <c r="I44" s="12" t="str">
        <f t="shared" si="5"/>
        <v/>
      </c>
      <c r="J44" s="12" t="str">
        <f t="shared" si="6"/>
        <v/>
      </c>
    </row>
    <row r="45" spans="1:11" x14ac:dyDescent="0.2">
      <c r="A45" s="11">
        <v>25</v>
      </c>
      <c r="B45" s="12">
        <f t="shared" si="0"/>
        <v>1123.5353385655339</v>
      </c>
      <c r="C45" s="12">
        <f t="shared" si="1"/>
        <v>670.0878665016794</v>
      </c>
      <c r="D45" s="12">
        <f t="shared" si="2"/>
        <v>453.44747206385455</v>
      </c>
      <c r="E45" s="12">
        <f t="shared" si="3"/>
        <v>114418.75821393832</v>
      </c>
      <c r="G45" s="16" t="str">
        <f t="shared" si="7"/>
        <v/>
      </c>
      <c r="H45" s="12" t="str">
        <f t="shared" si="4"/>
        <v/>
      </c>
      <c r="I45" s="12" t="str">
        <f t="shared" si="5"/>
        <v/>
      </c>
      <c r="J45" s="12" t="str">
        <f t="shared" si="6"/>
        <v/>
      </c>
    </row>
    <row r="46" spans="1:11" x14ac:dyDescent="0.2">
      <c r="A46" s="11">
        <v>26</v>
      </c>
      <c r="B46" s="12">
        <f t="shared" si="0"/>
        <v>1123.5353385655339</v>
      </c>
      <c r="C46" s="12">
        <f t="shared" si="1"/>
        <v>667.44275624797353</v>
      </c>
      <c r="D46" s="12">
        <f t="shared" si="2"/>
        <v>456.09258231756041</v>
      </c>
      <c r="E46" s="12">
        <f t="shared" si="3"/>
        <v>113962.66563162075</v>
      </c>
      <c r="G46" s="16" t="str">
        <f t="shared" si="7"/>
        <v/>
      </c>
      <c r="H46" s="12" t="str">
        <f t="shared" si="4"/>
        <v/>
      </c>
      <c r="I46" s="12" t="str">
        <f t="shared" si="5"/>
        <v/>
      </c>
      <c r="J46" s="12" t="str">
        <f t="shared" si="6"/>
        <v/>
      </c>
    </row>
    <row r="47" spans="1:11" x14ac:dyDescent="0.2">
      <c r="A47" s="11">
        <v>27</v>
      </c>
      <c r="B47" s="12">
        <f t="shared" si="0"/>
        <v>1123.5353385655339</v>
      </c>
      <c r="C47" s="12">
        <f t="shared" si="1"/>
        <v>664.78221618445446</v>
      </c>
      <c r="D47" s="12">
        <f t="shared" si="2"/>
        <v>458.75312238107949</v>
      </c>
      <c r="E47" s="12">
        <f t="shared" si="3"/>
        <v>113503.91250923967</v>
      </c>
      <c r="G47" s="16" t="str">
        <f t="shared" si="7"/>
        <v/>
      </c>
      <c r="H47" s="12" t="str">
        <f t="shared" si="4"/>
        <v/>
      </c>
      <c r="I47" s="12" t="str">
        <f t="shared" si="5"/>
        <v/>
      </c>
      <c r="J47" s="12" t="str">
        <f t="shared" si="6"/>
        <v/>
      </c>
    </row>
    <row r="48" spans="1:11" x14ac:dyDescent="0.2">
      <c r="A48" s="11">
        <v>28</v>
      </c>
      <c r="B48" s="12">
        <f t="shared" si="0"/>
        <v>1123.5353385655339</v>
      </c>
      <c r="C48" s="12">
        <f t="shared" si="1"/>
        <v>662.10615630389816</v>
      </c>
      <c r="D48" s="12">
        <f t="shared" si="2"/>
        <v>461.42918226163579</v>
      </c>
      <c r="E48" s="12">
        <f t="shared" si="3"/>
        <v>113042.48332697804</v>
      </c>
      <c r="G48" s="16" t="str">
        <f t="shared" si="7"/>
        <v/>
      </c>
      <c r="H48" s="12" t="str">
        <f t="shared" si="4"/>
        <v/>
      </c>
      <c r="I48" s="12" t="str">
        <f t="shared" si="5"/>
        <v/>
      </c>
      <c r="J48" s="12" t="str">
        <f t="shared" si="6"/>
        <v/>
      </c>
    </row>
    <row r="49" spans="1:10" x14ac:dyDescent="0.2">
      <c r="A49" s="11">
        <v>29</v>
      </c>
      <c r="B49" s="12">
        <f t="shared" si="0"/>
        <v>1123.5353385655339</v>
      </c>
      <c r="C49" s="12">
        <f t="shared" si="1"/>
        <v>659.41448607403856</v>
      </c>
      <c r="D49" s="12">
        <f t="shared" si="2"/>
        <v>464.12085249149538</v>
      </c>
      <c r="E49" s="12">
        <f t="shared" si="3"/>
        <v>112578.36247448654</v>
      </c>
      <c r="G49" s="16" t="str">
        <f t="shared" si="7"/>
        <v/>
      </c>
      <c r="H49" s="12" t="str">
        <f t="shared" si="4"/>
        <v/>
      </c>
      <c r="I49" s="12" t="str">
        <f t="shared" si="5"/>
        <v/>
      </c>
      <c r="J49" s="12" t="str">
        <f t="shared" si="6"/>
        <v/>
      </c>
    </row>
    <row r="50" spans="1:10" x14ac:dyDescent="0.2">
      <c r="A50" s="11">
        <v>30</v>
      </c>
      <c r="B50" s="12">
        <f t="shared" si="0"/>
        <v>1123.5353385655339</v>
      </c>
      <c r="C50" s="12">
        <f t="shared" si="1"/>
        <v>656.70711443450489</v>
      </c>
      <c r="D50" s="12">
        <f t="shared" si="2"/>
        <v>466.82822413102906</v>
      </c>
      <c r="E50" s="12">
        <f t="shared" si="3"/>
        <v>112111.53425035551</v>
      </c>
      <c r="G50" s="16" t="str">
        <f t="shared" si="7"/>
        <v/>
      </c>
      <c r="H50" s="12" t="str">
        <f t="shared" si="4"/>
        <v/>
      </c>
      <c r="I50" s="12" t="str">
        <f t="shared" si="5"/>
        <v/>
      </c>
      <c r="J50" s="12" t="str">
        <f t="shared" si="6"/>
        <v/>
      </c>
    </row>
    <row r="51" spans="1:10" x14ac:dyDescent="0.2">
      <c r="A51" s="11">
        <v>31</v>
      </c>
      <c r="B51" s="12">
        <f t="shared" si="0"/>
        <v>1123.5353385655339</v>
      </c>
      <c r="C51" s="12">
        <f t="shared" si="1"/>
        <v>653.98394979374052</v>
      </c>
      <c r="D51" s="12">
        <f t="shared" si="2"/>
        <v>469.55138877179343</v>
      </c>
      <c r="E51" s="12">
        <f t="shared" si="3"/>
        <v>111641.98286158372</v>
      </c>
      <c r="G51" s="1"/>
      <c r="H51" s="1"/>
      <c r="I51" s="1"/>
      <c r="J51" s="1"/>
    </row>
    <row r="52" spans="1:10" x14ac:dyDescent="0.2">
      <c r="A52" s="11">
        <v>32</v>
      </c>
      <c r="B52" s="12">
        <f t="shared" si="0"/>
        <v>1123.5353385655339</v>
      </c>
      <c r="C52" s="12">
        <f t="shared" si="1"/>
        <v>651.24490002590505</v>
      </c>
      <c r="D52" s="12">
        <f t="shared" si="2"/>
        <v>472.29043853962889</v>
      </c>
      <c r="E52" s="12">
        <f t="shared" si="3"/>
        <v>111169.69242304409</v>
      </c>
    </row>
    <row r="53" spans="1:10" x14ac:dyDescent="0.2">
      <c r="A53" s="11">
        <v>33</v>
      </c>
      <c r="B53" s="12">
        <f t="shared" si="0"/>
        <v>1123.5353385655339</v>
      </c>
      <c r="C53" s="12">
        <f t="shared" si="1"/>
        <v>648.48987246775721</v>
      </c>
      <c r="D53" s="12">
        <f t="shared" si="2"/>
        <v>475.04546609777674</v>
      </c>
      <c r="E53" s="12">
        <f t="shared" si="3"/>
        <v>110694.64695694632</v>
      </c>
    </row>
    <row r="54" spans="1:10" x14ac:dyDescent="0.2">
      <c r="A54" s="11">
        <v>34</v>
      </c>
      <c r="B54" s="12">
        <f t="shared" si="0"/>
        <v>1123.5353385655339</v>
      </c>
      <c r="C54" s="12">
        <f t="shared" si="1"/>
        <v>645.71877391552027</v>
      </c>
      <c r="D54" s="12">
        <f t="shared" si="2"/>
        <v>477.81656465001367</v>
      </c>
      <c r="E54" s="12">
        <f t="shared" si="3"/>
        <v>110216.83039229631</v>
      </c>
    </row>
    <row r="55" spans="1:10" x14ac:dyDescent="0.2">
      <c r="A55" s="11">
        <v>35</v>
      </c>
      <c r="B55" s="12">
        <f t="shared" si="0"/>
        <v>1123.5353385655339</v>
      </c>
      <c r="C55" s="12">
        <f t="shared" si="1"/>
        <v>642.93151062172853</v>
      </c>
      <c r="D55" s="12">
        <f t="shared" si="2"/>
        <v>480.60382794380541</v>
      </c>
      <c r="E55" s="12">
        <f t="shared" si="3"/>
        <v>109736.2265643525</v>
      </c>
    </row>
    <row r="56" spans="1:10" x14ac:dyDescent="0.2">
      <c r="A56" s="11">
        <v>36</v>
      </c>
      <c r="B56" s="12">
        <f t="shared" si="0"/>
        <v>1123.5353385655339</v>
      </c>
      <c r="C56" s="12">
        <f t="shared" si="1"/>
        <v>640.12798829205633</v>
      </c>
      <c r="D56" s="12">
        <f t="shared" si="2"/>
        <v>483.40735027347762</v>
      </c>
      <c r="E56" s="12">
        <f t="shared" si="3"/>
        <v>109252.81921407902</v>
      </c>
    </row>
    <row r="57" spans="1:10" x14ac:dyDescent="0.2">
      <c r="A57" s="11">
        <v>37</v>
      </c>
      <c r="B57" s="12">
        <f t="shared" si="0"/>
        <v>1123.5353385655339</v>
      </c>
      <c r="C57" s="12">
        <f t="shared" si="1"/>
        <v>637.30811208212765</v>
      </c>
      <c r="D57" s="12">
        <f t="shared" si="2"/>
        <v>486.2272264834063</v>
      </c>
      <c r="E57" s="12">
        <f t="shared" si="3"/>
        <v>108766.59198759562</v>
      </c>
    </row>
    <row r="58" spans="1:10" x14ac:dyDescent="0.2">
      <c r="A58" s="11">
        <v>38</v>
      </c>
      <c r="B58" s="12">
        <f t="shared" si="0"/>
        <v>1123.5353385655339</v>
      </c>
      <c r="C58" s="12">
        <f t="shared" si="1"/>
        <v>634.47178659430779</v>
      </c>
      <c r="D58" s="12">
        <f t="shared" si="2"/>
        <v>489.06355197122616</v>
      </c>
      <c r="E58" s="12">
        <f t="shared" si="3"/>
        <v>108277.52843562439</v>
      </c>
    </row>
    <row r="59" spans="1:10" x14ac:dyDescent="0.2">
      <c r="A59" s="11">
        <v>39</v>
      </c>
      <c r="B59" s="12">
        <f t="shared" si="0"/>
        <v>1123.5353385655339</v>
      </c>
      <c r="C59" s="12">
        <f t="shared" si="1"/>
        <v>631.61891587447565</v>
      </c>
      <c r="D59" s="12">
        <f t="shared" si="2"/>
        <v>491.9164226910583</v>
      </c>
      <c r="E59" s="12">
        <f t="shared" si="3"/>
        <v>107785.61201293333</v>
      </c>
    </row>
    <row r="60" spans="1:10" x14ac:dyDescent="0.2">
      <c r="A60" s="11">
        <v>40</v>
      </c>
      <c r="B60" s="12">
        <f t="shared" si="0"/>
        <v>1123.5353385655339</v>
      </c>
      <c r="C60" s="12">
        <f t="shared" si="1"/>
        <v>628.74940340877777</v>
      </c>
      <c r="D60" s="12">
        <f t="shared" si="2"/>
        <v>494.78593515675618</v>
      </c>
      <c r="E60" s="12">
        <f t="shared" si="3"/>
        <v>107290.82607777657</v>
      </c>
    </row>
    <row r="61" spans="1:10" x14ac:dyDescent="0.2">
      <c r="A61" s="11">
        <v>41</v>
      </c>
      <c r="B61" s="12">
        <f t="shared" si="0"/>
        <v>1123.5353385655339</v>
      </c>
      <c r="C61" s="12">
        <f t="shared" si="1"/>
        <v>625.86315212036334</v>
      </c>
      <c r="D61" s="12">
        <f t="shared" si="2"/>
        <v>497.67218644517061</v>
      </c>
      <c r="E61" s="12">
        <f t="shared" si="3"/>
        <v>106793.1538913314</v>
      </c>
    </row>
    <row r="62" spans="1:10" x14ac:dyDescent="0.2">
      <c r="A62" s="11">
        <v>42</v>
      </c>
      <c r="B62" s="12">
        <f t="shared" si="0"/>
        <v>1123.5353385655339</v>
      </c>
      <c r="C62" s="12">
        <f t="shared" si="1"/>
        <v>622.96006436609991</v>
      </c>
      <c r="D62" s="12">
        <f t="shared" si="2"/>
        <v>500.57527419943403</v>
      </c>
      <c r="E62" s="12">
        <f t="shared" si="3"/>
        <v>106292.57861713196</v>
      </c>
    </row>
    <row r="63" spans="1:10" x14ac:dyDescent="0.2">
      <c r="A63" s="11">
        <v>43</v>
      </c>
      <c r="B63" s="12">
        <f t="shared" si="0"/>
        <v>1123.5353385655339</v>
      </c>
      <c r="C63" s="12">
        <f t="shared" si="1"/>
        <v>620.04004193326978</v>
      </c>
      <c r="D63" s="12">
        <f t="shared" si="2"/>
        <v>503.49529663226417</v>
      </c>
      <c r="E63" s="12">
        <f t="shared" si="3"/>
        <v>105789.0833204997</v>
      </c>
    </row>
    <row r="64" spans="1:10" x14ac:dyDescent="0.2">
      <c r="A64" s="11">
        <v>44</v>
      </c>
      <c r="B64" s="12">
        <f t="shared" si="0"/>
        <v>1123.5353385655339</v>
      </c>
      <c r="C64" s="12">
        <f t="shared" si="1"/>
        <v>617.10298603624835</v>
      </c>
      <c r="D64" s="12">
        <f t="shared" si="2"/>
        <v>506.43235252928559</v>
      </c>
      <c r="E64" s="12">
        <f t="shared" si="3"/>
        <v>105282.65096797042</v>
      </c>
    </row>
    <row r="65" spans="1:5" x14ac:dyDescent="0.2">
      <c r="A65" s="11">
        <v>45</v>
      </c>
      <c r="B65" s="12">
        <f t="shared" si="0"/>
        <v>1123.5353385655339</v>
      </c>
      <c r="C65" s="12">
        <f t="shared" si="1"/>
        <v>614.1487973131608</v>
      </c>
      <c r="D65" s="12">
        <f t="shared" si="2"/>
        <v>509.38654125237315</v>
      </c>
      <c r="E65" s="12">
        <f t="shared" si="3"/>
        <v>104773.26442671804</v>
      </c>
    </row>
    <row r="66" spans="1:5" x14ac:dyDescent="0.2">
      <c r="A66" s="11">
        <v>46</v>
      </c>
      <c r="B66" s="12">
        <f t="shared" si="0"/>
        <v>1123.5353385655339</v>
      </c>
      <c r="C66" s="12">
        <f t="shared" si="1"/>
        <v>611.17737582252198</v>
      </c>
      <c r="D66" s="12">
        <f t="shared" si="2"/>
        <v>512.35796274301197</v>
      </c>
      <c r="E66" s="12">
        <f t="shared" si="3"/>
        <v>104260.90646397503</v>
      </c>
    </row>
    <row r="67" spans="1:5" x14ac:dyDescent="0.2">
      <c r="A67" s="11">
        <v>47</v>
      </c>
      <c r="B67" s="12">
        <f t="shared" si="0"/>
        <v>1123.5353385655339</v>
      </c>
      <c r="C67" s="12">
        <f t="shared" si="1"/>
        <v>608.18862103985441</v>
      </c>
      <c r="D67" s="12">
        <f t="shared" si="2"/>
        <v>515.34671752567954</v>
      </c>
      <c r="E67" s="12">
        <f t="shared" si="3"/>
        <v>103745.55974644935</v>
      </c>
    </row>
    <row r="68" spans="1:5" x14ac:dyDescent="0.2">
      <c r="A68" s="11">
        <v>48</v>
      </c>
      <c r="B68" s="12">
        <f t="shared" si="0"/>
        <v>1123.5353385655339</v>
      </c>
      <c r="C68" s="12">
        <f t="shared" si="1"/>
        <v>605.18243185428787</v>
      </c>
      <c r="D68" s="12">
        <f t="shared" si="2"/>
        <v>518.35290671124608</v>
      </c>
      <c r="E68" s="12">
        <f t="shared" si="3"/>
        <v>103227.20683973811</v>
      </c>
    </row>
    <row r="69" spans="1:5" x14ac:dyDescent="0.2">
      <c r="A69" s="11">
        <v>49</v>
      </c>
      <c r="B69" s="12">
        <f t="shared" si="0"/>
        <v>1123.5353385655339</v>
      </c>
      <c r="C69" s="12">
        <f t="shared" si="1"/>
        <v>602.15870656513903</v>
      </c>
      <c r="D69" s="12">
        <f t="shared" si="2"/>
        <v>521.37663200039492</v>
      </c>
      <c r="E69" s="12">
        <f t="shared" si="3"/>
        <v>102705.83020773772</v>
      </c>
    </row>
    <row r="70" spans="1:5" x14ac:dyDescent="0.2">
      <c r="A70" s="11">
        <v>50</v>
      </c>
      <c r="B70" s="12">
        <f t="shared" si="0"/>
        <v>1123.5353385655339</v>
      </c>
      <c r="C70" s="12">
        <f t="shared" si="1"/>
        <v>599.11734287847003</v>
      </c>
      <c r="D70" s="12">
        <f t="shared" si="2"/>
        <v>524.41799568706392</v>
      </c>
      <c r="E70" s="12">
        <f t="shared" si="3"/>
        <v>102181.41221205065</v>
      </c>
    </row>
    <row r="71" spans="1:5" x14ac:dyDescent="0.2">
      <c r="A71" s="11">
        <v>51</v>
      </c>
      <c r="B71" s="12">
        <f t="shared" si="0"/>
        <v>1123.5353385655339</v>
      </c>
      <c r="C71" s="12">
        <f t="shared" si="1"/>
        <v>596.05823790362888</v>
      </c>
      <c r="D71" s="12">
        <f t="shared" si="2"/>
        <v>527.47710066190507</v>
      </c>
      <c r="E71" s="12">
        <f t="shared" si="3"/>
        <v>101653.93511138874</v>
      </c>
    </row>
    <row r="72" spans="1:5" x14ac:dyDescent="0.2">
      <c r="A72" s="11">
        <v>52</v>
      </c>
      <c r="B72" s="12">
        <f t="shared" si="0"/>
        <v>1123.5353385655339</v>
      </c>
      <c r="C72" s="12">
        <f t="shared" si="1"/>
        <v>592.98128814976769</v>
      </c>
      <c r="D72" s="12">
        <f t="shared" si="2"/>
        <v>530.55405041576626</v>
      </c>
      <c r="E72" s="12">
        <f t="shared" si="3"/>
        <v>101123.38106097297</v>
      </c>
    </row>
    <row r="73" spans="1:5" x14ac:dyDescent="0.2">
      <c r="A73" s="11">
        <v>53</v>
      </c>
      <c r="B73" s="12">
        <f t="shared" si="0"/>
        <v>1123.5353385655339</v>
      </c>
      <c r="C73" s="12">
        <f t="shared" si="1"/>
        <v>589.88638952234237</v>
      </c>
      <c r="D73" s="12">
        <f t="shared" si="2"/>
        <v>533.64894904319158</v>
      </c>
      <c r="E73" s="12">
        <f t="shared" si="3"/>
        <v>100589.73211192978</v>
      </c>
    </row>
    <row r="74" spans="1:5" x14ac:dyDescent="0.2">
      <c r="A74" s="11">
        <v>54</v>
      </c>
      <c r="B74" s="12">
        <f t="shared" si="0"/>
        <v>1123.5353385655339</v>
      </c>
      <c r="C74" s="12">
        <f t="shared" si="1"/>
        <v>586.77343731959047</v>
      </c>
      <c r="D74" s="12">
        <f t="shared" si="2"/>
        <v>536.76190124594348</v>
      </c>
      <c r="E74" s="12">
        <f t="shared" si="3"/>
        <v>100052.97021068384</v>
      </c>
    </row>
    <row r="75" spans="1:5" x14ac:dyDescent="0.2">
      <c r="A75" s="11">
        <v>55</v>
      </c>
      <c r="B75" s="12">
        <f t="shared" si="0"/>
        <v>1123.5353385655339</v>
      </c>
      <c r="C75" s="12">
        <f t="shared" si="1"/>
        <v>583.64232622898908</v>
      </c>
      <c r="D75" s="12">
        <f t="shared" si="2"/>
        <v>539.89301233654487</v>
      </c>
      <c r="E75" s="12">
        <f t="shared" si="3"/>
        <v>99513.077198347295</v>
      </c>
    </row>
    <row r="76" spans="1:5" x14ac:dyDescent="0.2">
      <c r="A76" s="11">
        <v>56</v>
      </c>
      <c r="B76" s="12">
        <f t="shared" si="0"/>
        <v>1123.5353385655339</v>
      </c>
      <c r="C76" s="12">
        <f t="shared" si="1"/>
        <v>580.49295032369253</v>
      </c>
      <c r="D76" s="12">
        <f t="shared" si="2"/>
        <v>543.04238824184142</v>
      </c>
      <c r="E76" s="12">
        <f t="shared" si="3"/>
        <v>98970.034810105455</v>
      </c>
    </row>
    <row r="77" spans="1:5" x14ac:dyDescent="0.2">
      <c r="A77" s="11">
        <v>57</v>
      </c>
      <c r="B77" s="12">
        <f t="shared" si="0"/>
        <v>1123.5353385655339</v>
      </c>
      <c r="C77" s="12">
        <f t="shared" si="1"/>
        <v>577.32520305894855</v>
      </c>
      <c r="D77" s="12">
        <f t="shared" si="2"/>
        <v>546.2101355065854</v>
      </c>
      <c r="E77" s="12">
        <f t="shared" si="3"/>
        <v>98423.824674598873</v>
      </c>
    </row>
    <row r="78" spans="1:5" x14ac:dyDescent="0.2">
      <c r="A78" s="11">
        <v>58</v>
      </c>
      <c r="B78" s="12">
        <f t="shared" si="0"/>
        <v>1123.5353385655339</v>
      </c>
      <c r="C78" s="12">
        <f t="shared" si="1"/>
        <v>574.13897726849348</v>
      </c>
      <c r="D78" s="12">
        <f t="shared" si="2"/>
        <v>549.39636129704047</v>
      </c>
      <c r="E78" s="12">
        <f t="shared" si="3"/>
        <v>97874.428313301833</v>
      </c>
    </row>
    <row r="79" spans="1:5" x14ac:dyDescent="0.2">
      <c r="A79" s="11">
        <v>59</v>
      </c>
      <c r="B79" s="12">
        <f t="shared" si="0"/>
        <v>1123.5353385655339</v>
      </c>
      <c r="C79" s="12">
        <f t="shared" si="1"/>
        <v>570.93416516092736</v>
      </c>
      <c r="D79" s="12">
        <f t="shared" si="2"/>
        <v>552.60117340460658</v>
      </c>
      <c r="E79" s="12">
        <f t="shared" si="3"/>
        <v>97321.827139897228</v>
      </c>
    </row>
    <row r="80" spans="1:5" x14ac:dyDescent="0.2">
      <c r="A80" s="11">
        <v>60</v>
      </c>
      <c r="B80" s="12">
        <f t="shared" si="0"/>
        <v>1123.5353385655339</v>
      </c>
      <c r="C80" s="12">
        <f t="shared" si="1"/>
        <v>567.71065831606722</v>
      </c>
      <c r="D80" s="12">
        <f t="shared" si="2"/>
        <v>555.82468024946672</v>
      </c>
      <c r="E80" s="12">
        <f t="shared" si="3"/>
        <v>96766.00245964776</v>
      </c>
    </row>
    <row r="81" spans="1:5" x14ac:dyDescent="0.2">
      <c r="A81" s="11">
        <v>61</v>
      </c>
      <c r="B81" s="12">
        <f t="shared" si="0"/>
        <v>1123.5353385655339</v>
      </c>
      <c r="C81" s="12">
        <f t="shared" si="1"/>
        <v>564.4683476812786</v>
      </c>
      <c r="D81" s="12">
        <f t="shared" si="2"/>
        <v>559.06699088425535</v>
      </c>
      <c r="E81" s="12">
        <f t="shared" si="3"/>
        <v>96206.935468763506</v>
      </c>
    </row>
    <row r="82" spans="1:5" x14ac:dyDescent="0.2">
      <c r="A82" s="11">
        <v>62</v>
      </c>
      <c r="B82" s="12">
        <f t="shared" si="0"/>
        <v>1123.5353385655339</v>
      </c>
      <c r="C82" s="12">
        <f t="shared" si="1"/>
        <v>561.20712356778711</v>
      </c>
      <c r="D82" s="12">
        <f t="shared" si="2"/>
        <v>562.32821499774684</v>
      </c>
      <c r="E82" s="12">
        <f t="shared" si="3"/>
        <v>95644.60725376576</v>
      </c>
    </row>
    <row r="83" spans="1:5" x14ac:dyDescent="0.2">
      <c r="A83" s="11">
        <v>63</v>
      </c>
      <c r="B83" s="12">
        <f t="shared" si="0"/>
        <v>1123.5353385655339</v>
      </c>
      <c r="C83" s="12">
        <f t="shared" si="1"/>
        <v>557.92687564696701</v>
      </c>
      <c r="D83" s="12">
        <f t="shared" si="2"/>
        <v>565.60846291856694</v>
      </c>
      <c r="E83" s="12">
        <f t="shared" si="3"/>
        <v>95078.998790847196</v>
      </c>
    </row>
    <row r="84" spans="1:5" x14ac:dyDescent="0.2">
      <c r="A84" s="11">
        <v>64</v>
      </c>
      <c r="B84" s="12">
        <f t="shared" si="0"/>
        <v>1123.5353385655339</v>
      </c>
      <c r="C84" s="12">
        <f t="shared" si="1"/>
        <v>554.62749294660864</v>
      </c>
      <c r="D84" s="12">
        <f t="shared" si="2"/>
        <v>568.90784561892531</v>
      </c>
      <c r="E84" s="12">
        <f t="shared" si="3"/>
        <v>94510.090945228265</v>
      </c>
    </row>
    <row r="85" spans="1:5" x14ac:dyDescent="0.2">
      <c r="A85" s="11">
        <v>65</v>
      </c>
      <c r="B85" s="12">
        <f t="shared" ref="B85:B148" si="8">IF(A85&gt;$D$14,"",$D$13)</f>
        <v>1123.5353385655339</v>
      </c>
      <c r="C85" s="12">
        <f t="shared" ref="C85:C148" si="9">IF(A85&gt;$D$14,"",$D$8/12*E84)</f>
        <v>551.30886384716496</v>
      </c>
      <c r="D85" s="12">
        <f t="shared" ref="D85:D148" si="10">IF(A85&gt;$D$14,"",B85-C85)</f>
        <v>572.22647471836899</v>
      </c>
      <c r="E85" s="12">
        <f t="shared" ref="E85:E148" si="11">IF(A85&gt;$D$14,"",E84-D85)</f>
        <v>93937.8644705099</v>
      </c>
    </row>
    <row r="86" spans="1:5" x14ac:dyDescent="0.2">
      <c r="A86" s="11">
        <v>66</v>
      </c>
      <c r="B86" s="12">
        <f t="shared" si="8"/>
        <v>1123.5353385655339</v>
      </c>
      <c r="C86" s="12">
        <f t="shared" si="9"/>
        <v>547.97087607797448</v>
      </c>
      <c r="D86" s="12">
        <f t="shared" si="10"/>
        <v>575.56446248755947</v>
      </c>
      <c r="E86" s="12">
        <f t="shared" si="11"/>
        <v>93362.300008022343</v>
      </c>
    </row>
    <row r="87" spans="1:5" x14ac:dyDescent="0.2">
      <c r="A87" s="11">
        <v>67</v>
      </c>
      <c r="B87" s="12">
        <f t="shared" si="8"/>
        <v>1123.5353385655339</v>
      </c>
      <c r="C87" s="12">
        <f t="shared" si="9"/>
        <v>544.61341671346372</v>
      </c>
      <c r="D87" s="12">
        <f t="shared" si="10"/>
        <v>578.92192185207023</v>
      </c>
      <c r="E87" s="12">
        <f t="shared" si="11"/>
        <v>92783.378086170269</v>
      </c>
    </row>
    <row r="88" spans="1:5" x14ac:dyDescent="0.2">
      <c r="A88" s="11">
        <v>68</v>
      </c>
      <c r="B88" s="12">
        <f t="shared" si="8"/>
        <v>1123.5353385655339</v>
      </c>
      <c r="C88" s="12">
        <f t="shared" si="9"/>
        <v>541.23637216932661</v>
      </c>
      <c r="D88" s="12">
        <f t="shared" si="10"/>
        <v>582.29896639620733</v>
      </c>
      <c r="E88" s="12">
        <f t="shared" si="11"/>
        <v>92201.079119774062</v>
      </c>
    </row>
    <row r="89" spans="1:5" x14ac:dyDescent="0.2">
      <c r="A89" s="11">
        <v>69</v>
      </c>
      <c r="B89" s="12">
        <f t="shared" si="8"/>
        <v>1123.5353385655339</v>
      </c>
      <c r="C89" s="12">
        <f t="shared" si="9"/>
        <v>537.83962819868202</v>
      </c>
      <c r="D89" s="12">
        <f t="shared" si="10"/>
        <v>585.69571036685193</v>
      </c>
      <c r="E89" s="12">
        <f t="shared" si="11"/>
        <v>91615.383409407208</v>
      </c>
    </row>
    <row r="90" spans="1:5" x14ac:dyDescent="0.2">
      <c r="A90" s="11">
        <v>70</v>
      </c>
      <c r="B90" s="12">
        <f t="shared" si="8"/>
        <v>1123.5353385655339</v>
      </c>
      <c r="C90" s="12">
        <f t="shared" si="9"/>
        <v>534.42306988820872</v>
      </c>
      <c r="D90" s="12">
        <f t="shared" si="10"/>
        <v>589.11226867732523</v>
      </c>
      <c r="E90" s="12">
        <f t="shared" si="11"/>
        <v>91026.271140729878</v>
      </c>
    </row>
    <row r="91" spans="1:5" x14ac:dyDescent="0.2">
      <c r="A91" s="11">
        <v>71</v>
      </c>
      <c r="B91" s="12">
        <f t="shared" si="8"/>
        <v>1123.5353385655339</v>
      </c>
      <c r="C91" s="12">
        <f t="shared" si="9"/>
        <v>530.98658165425763</v>
      </c>
      <c r="D91" s="12">
        <f t="shared" si="10"/>
        <v>592.54875691127631</v>
      </c>
      <c r="E91" s="12">
        <f t="shared" si="11"/>
        <v>90433.722383818604</v>
      </c>
    </row>
    <row r="92" spans="1:5" x14ac:dyDescent="0.2">
      <c r="A92" s="11">
        <v>72</v>
      </c>
      <c r="B92" s="12">
        <f t="shared" si="8"/>
        <v>1123.5353385655339</v>
      </c>
      <c r="C92" s="12">
        <f t="shared" si="9"/>
        <v>527.53004723894185</v>
      </c>
      <c r="D92" s="12">
        <f t="shared" si="10"/>
        <v>596.0052913265921</v>
      </c>
      <c r="E92" s="12">
        <f t="shared" si="11"/>
        <v>89837.717092492006</v>
      </c>
    </row>
    <row r="93" spans="1:5" x14ac:dyDescent="0.2">
      <c r="A93" s="11">
        <v>73</v>
      </c>
      <c r="B93" s="12">
        <f t="shared" si="8"/>
        <v>1123.5353385655339</v>
      </c>
      <c r="C93" s="12">
        <f t="shared" si="9"/>
        <v>524.05334970620345</v>
      </c>
      <c r="D93" s="12">
        <f t="shared" si="10"/>
        <v>599.4819888593305</v>
      </c>
      <c r="E93" s="12">
        <f t="shared" si="11"/>
        <v>89238.235103632673</v>
      </c>
    </row>
    <row r="94" spans="1:5" x14ac:dyDescent="0.2">
      <c r="A94" s="11">
        <v>74</v>
      </c>
      <c r="B94" s="12">
        <f t="shared" si="8"/>
        <v>1123.5353385655339</v>
      </c>
      <c r="C94" s="12">
        <f t="shared" si="9"/>
        <v>520.55637143785725</v>
      </c>
      <c r="D94" s="12">
        <f t="shared" si="10"/>
        <v>602.9789671276767</v>
      </c>
      <c r="E94" s="12">
        <f t="shared" si="11"/>
        <v>88635.256136504991</v>
      </c>
    </row>
    <row r="95" spans="1:5" x14ac:dyDescent="0.2">
      <c r="A95" s="11">
        <v>75</v>
      </c>
      <c r="B95" s="12">
        <f t="shared" si="8"/>
        <v>1123.5353385655339</v>
      </c>
      <c r="C95" s="12">
        <f t="shared" si="9"/>
        <v>517.03899412961243</v>
      </c>
      <c r="D95" s="12">
        <f t="shared" si="10"/>
        <v>606.49634443592151</v>
      </c>
      <c r="E95" s="12">
        <f t="shared" si="11"/>
        <v>88028.759792069075</v>
      </c>
    </row>
    <row r="96" spans="1:5" x14ac:dyDescent="0.2">
      <c r="A96" s="11">
        <v>76</v>
      </c>
      <c r="B96" s="12">
        <f t="shared" si="8"/>
        <v>1123.5353385655339</v>
      </c>
      <c r="C96" s="12">
        <f t="shared" si="9"/>
        <v>513.50109878706962</v>
      </c>
      <c r="D96" s="12">
        <f t="shared" si="10"/>
        <v>610.03423977846433</v>
      </c>
      <c r="E96" s="12">
        <f t="shared" si="11"/>
        <v>87418.725552290605</v>
      </c>
    </row>
    <row r="97" spans="1:5" x14ac:dyDescent="0.2">
      <c r="A97" s="11">
        <v>77</v>
      </c>
      <c r="B97" s="12">
        <f t="shared" si="8"/>
        <v>1123.5353385655339</v>
      </c>
      <c r="C97" s="12">
        <f t="shared" si="9"/>
        <v>509.94256572169525</v>
      </c>
      <c r="D97" s="12">
        <f t="shared" si="10"/>
        <v>613.5927728438387</v>
      </c>
      <c r="E97" s="12">
        <f t="shared" si="11"/>
        <v>86805.132779446765</v>
      </c>
    </row>
    <row r="98" spans="1:5" x14ac:dyDescent="0.2">
      <c r="A98" s="11">
        <v>78</v>
      </c>
      <c r="B98" s="12">
        <f t="shared" si="8"/>
        <v>1123.5353385655339</v>
      </c>
      <c r="C98" s="12">
        <f t="shared" si="9"/>
        <v>506.3632745467728</v>
      </c>
      <c r="D98" s="12">
        <f t="shared" si="10"/>
        <v>617.17206401876115</v>
      </c>
      <c r="E98" s="12">
        <f t="shared" si="11"/>
        <v>86187.960715428009</v>
      </c>
    </row>
    <row r="99" spans="1:5" x14ac:dyDescent="0.2">
      <c r="A99" s="11">
        <v>79</v>
      </c>
      <c r="B99" s="12">
        <f t="shared" si="8"/>
        <v>1123.5353385655339</v>
      </c>
      <c r="C99" s="12">
        <f t="shared" si="9"/>
        <v>502.76310417333008</v>
      </c>
      <c r="D99" s="12">
        <f t="shared" si="10"/>
        <v>620.77223439220393</v>
      </c>
      <c r="E99" s="12">
        <f t="shared" si="11"/>
        <v>85567.188481035802</v>
      </c>
    </row>
    <row r="100" spans="1:5" x14ac:dyDescent="0.2">
      <c r="A100" s="11">
        <v>80</v>
      </c>
      <c r="B100" s="12">
        <f t="shared" si="8"/>
        <v>1123.5353385655339</v>
      </c>
      <c r="C100" s="12">
        <f t="shared" si="9"/>
        <v>499.14193280604218</v>
      </c>
      <c r="D100" s="12">
        <f t="shared" si="10"/>
        <v>624.39340575949177</v>
      </c>
      <c r="E100" s="12">
        <f t="shared" si="11"/>
        <v>84942.795075276314</v>
      </c>
    </row>
    <row r="101" spans="1:5" x14ac:dyDescent="0.2">
      <c r="A101" s="11">
        <v>81</v>
      </c>
      <c r="B101" s="12">
        <f t="shared" si="8"/>
        <v>1123.5353385655339</v>
      </c>
      <c r="C101" s="12">
        <f t="shared" si="9"/>
        <v>495.49963793911184</v>
      </c>
      <c r="D101" s="12">
        <f t="shared" si="10"/>
        <v>628.03570062642211</v>
      </c>
      <c r="E101" s="12">
        <f t="shared" si="11"/>
        <v>84314.75937464989</v>
      </c>
    </row>
    <row r="102" spans="1:5" x14ac:dyDescent="0.2">
      <c r="A102" s="11">
        <v>82</v>
      </c>
      <c r="B102" s="12">
        <f t="shared" si="8"/>
        <v>1123.5353385655339</v>
      </c>
      <c r="C102" s="12">
        <f t="shared" si="9"/>
        <v>491.8360963521244</v>
      </c>
      <c r="D102" s="12">
        <f t="shared" si="10"/>
        <v>631.69924221340955</v>
      </c>
      <c r="E102" s="12">
        <f t="shared" si="11"/>
        <v>83683.060132436483</v>
      </c>
    </row>
    <row r="103" spans="1:5" x14ac:dyDescent="0.2">
      <c r="A103" s="11">
        <v>83</v>
      </c>
      <c r="B103" s="12">
        <f t="shared" si="8"/>
        <v>1123.5353385655339</v>
      </c>
      <c r="C103" s="12">
        <f t="shared" si="9"/>
        <v>488.15118410587951</v>
      </c>
      <c r="D103" s="12">
        <f t="shared" si="10"/>
        <v>635.38415445965438</v>
      </c>
      <c r="E103" s="12">
        <f t="shared" si="11"/>
        <v>83047.675977976833</v>
      </c>
    </row>
    <row r="104" spans="1:5" x14ac:dyDescent="0.2">
      <c r="A104" s="11">
        <v>84</v>
      </c>
      <c r="B104" s="12">
        <f t="shared" si="8"/>
        <v>1123.5353385655339</v>
      </c>
      <c r="C104" s="12">
        <f t="shared" si="9"/>
        <v>484.4447765381982</v>
      </c>
      <c r="D104" s="12">
        <f t="shared" si="10"/>
        <v>639.09056202733575</v>
      </c>
      <c r="E104" s="12">
        <f t="shared" si="11"/>
        <v>82408.585415949492</v>
      </c>
    </row>
    <row r="105" spans="1:5" x14ac:dyDescent="0.2">
      <c r="A105" s="11">
        <v>85</v>
      </c>
      <c r="B105" s="12">
        <f t="shared" si="8"/>
        <v>1123.5353385655339</v>
      </c>
      <c r="C105" s="12">
        <f t="shared" si="9"/>
        <v>480.71674825970541</v>
      </c>
      <c r="D105" s="12">
        <f t="shared" si="10"/>
        <v>642.81859030582859</v>
      </c>
      <c r="E105" s="12">
        <f t="shared" si="11"/>
        <v>81765.766825643659</v>
      </c>
    </row>
    <row r="106" spans="1:5" x14ac:dyDescent="0.2">
      <c r="A106" s="11">
        <v>86</v>
      </c>
      <c r="B106" s="12">
        <f t="shared" si="8"/>
        <v>1123.5353385655339</v>
      </c>
      <c r="C106" s="12">
        <f t="shared" si="9"/>
        <v>476.96697314958806</v>
      </c>
      <c r="D106" s="12">
        <f t="shared" si="10"/>
        <v>646.56836541594589</v>
      </c>
      <c r="E106" s="12">
        <f t="shared" si="11"/>
        <v>81119.198460227708</v>
      </c>
    </row>
    <row r="107" spans="1:5" x14ac:dyDescent="0.2">
      <c r="A107" s="11">
        <v>87</v>
      </c>
      <c r="B107" s="12">
        <f t="shared" si="8"/>
        <v>1123.5353385655339</v>
      </c>
      <c r="C107" s="12">
        <f t="shared" si="9"/>
        <v>473.19532435132834</v>
      </c>
      <c r="D107" s="12">
        <f t="shared" si="10"/>
        <v>650.34001421420567</v>
      </c>
      <c r="E107" s="12">
        <f t="shared" si="11"/>
        <v>80468.858446013503</v>
      </c>
    </row>
    <row r="108" spans="1:5" x14ac:dyDescent="0.2">
      <c r="A108" s="11">
        <v>88</v>
      </c>
      <c r="B108" s="12">
        <f t="shared" si="8"/>
        <v>1123.5353385655339</v>
      </c>
      <c r="C108" s="12">
        <f t="shared" si="9"/>
        <v>469.40167426841214</v>
      </c>
      <c r="D108" s="12">
        <f t="shared" si="10"/>
        <v>654.13366429712187</v>
      </c>
      <c r="E108" s="12">
        <f t="shared" si="11"/>
        <v>79814.724781716388</v>
      </c>
    </row>
    <row r="109" spans="1:5" x14ac:dyDescent="0.2">
      <c r="A109" s="11">
        <v>89</v>
      </c>
      <c r="B109" s="12">
        <f t="shared" si="8"/>
        <v>1123.5353385655339</v>
      </c>
      <c r="C109" s="12">
        <f t="shared" si="9"/>
        <v>465.58589456001226</v>
      </c>
      <c r="D109" s="12">
        <f t="shared" si="10"/>
        <v>657.94944400552163</v>
      </c>
      <c r="E109" s="12">
        <f t="shared" si="11"/>
        <v>79156.77533771086</v>
      </c>
    </row>
    <row r="110" spans="1:5" x14ac:dyDescent="0.2">
      <c r="A110" s="11">
        <v>90</v>
      </c>
      <c r="B110" s="12">
        <f t="shared" si="8"/>
        <v>1123.5353385655339</v>
      </c>
      <c r="C110" s="12">
        <f t="shared" si="9"/>
        <v>461.7478561366467</v>
      </c>
      <c r="D110" s="12">
        <f t="shared" si="10"/>
        <v>661.78748242888719</v>
      </c>
      <c r="E110" s="12">
        <f t="shared" si="11"/>
        <v>78494.987855281972</v>
      </c>
    </row>
    <row r="111" spans="1:5" x14ac:dyDescent="0.2">
      <c r="A111" s="11">
        <v>91</v>
      </c>
      <c r="B111" s="12">
        <f t="shared" si="8"/>
        <v>1123.5353385655339</v>
      </c>
      <c r="C111" s="12">
        <f t="shared" si="9"/>
        <v>457.8874291558115</v>
      </c>
      <c r="D111" s="12">
        <f t="shared" si="10"/>
        <v>665.64790940972239</v>
      </c>
      <c r="E111" s="12">
        <f t="shared" si="11"/>
        <v>77829.339945872256</v>
      </c>
    </row>
    <row r="112" spans="1:5" x14ac:dyDescent="0.2">
      <c r="A112" s="11">
        <v>92</v>
      </c>
      <c r="B112" s="12">
        <f t="shared" si="8"/>
        <v>1123.5353385655339</v>
      </c>
      <c r="C112" s="12">
        <f t="shared" si="9"/>
        <v>454.0044830175882</v>
      </c>
      <c r="D112" s="12">
        <f t="shared" si="10"/>
        <v>669.53085554794575</v>
      </c>
      <c r="E112" s="12">
        <f t="shared" si="11"/>
        <v>77159.809090324314</v>
      </c>
    </row>
    <row r="113" spans="1:5" x14ac:dyDescent="0.2">
      <c r="A113" s="11">
        <v>93</v>
      </c>
      <c r="B113" s="12">
        <f t="shared" si="8"/>
        <v>1123.5353385655339</v>
      </c>
      <c r="C113" s="12">
        <f t="shared" si="9"/>
        <v>450.09888636022521</v>
      </c>
      <c r="D113" s="12">
        <f t="shared" si="10"/>
        <v>673.4364522053088</v>
      </c>
      <c r="E113" s="12">
        <f t="shared" si="11"/>
        <v>76486.372638119006</v>
      </c>
    </row>
    <row r="114" spans="1:5" x14ac:dyDescent="0.2">
      <c r="A114" s="11">
        <v>94</v>
      </c>
      <c r="B114" s="12">
        <f t="shared" si="8"/>
        <v>1123.5353385655339</v>
      </c>
      <c r="C114" s="12">
        <f t="shared" si="9"/>
        <v>446.1705070556942</v>
      </c>
      <c r="D114" s="12">
        <f t="shared" si="10"/>
        <v>677.36483150983975</v>
      </c>
      <c r="E114" s="12">
        <f t="shared" si="11"/>
        <v>75809.007806609166</v>
      </c>
    </row>
    <row r="115" spans="1:5" x14ac:dyDescent="0.2">
      <c r="A115" s="11">
        <v>95</v>
      </c>
      <c r="B115" s="12">
        <f t="shared" si="8"/>
        <v>1123.5353385655339</v>
      </c>
      <c r="C115" s="12">
        <f t="shared" si="9"/>
        <v>442.21921220522017</v>
      </c>
      <c r="D115" s="12">
        <f t="shared" si="10"/>
        <v>681.31612636031377</v>
      </c>
      <c r="E115" s="12">
        <f t="shared" si="11"/>
        <v>75127.691680248856</v>
      </c>
    </row>
    <row r="116" spans="1:5" x14ac:dyDescent="0.2">
      <c r="A116" s="11">
        <v>96</v>
      </c>
      <c r="B116" s="12">
        <f t="shared" si="8"/>
        <v>1123.5353385655339</v>
      </c>
      <c r="C116" s="12">
        <f t="shared" si="9"/>
        <v>438.24486813478501</v>
      </c>
      <c r="D116" s="12">
        <f t="shared" si="10"/>
        <v>685.29047043074888</v>
      </c>
      <c r="E116" s="12">
        <f t="shared" si="11"/>
        <v>74442.401209818112</v>
      </c>
    </row>
    <row r="117" spans="1:5" x14ac:dyDescent="0.2">
      <c r="A117" s="11">
        <v>97</v>
      </c>
      <c r="B117" s="12">
        <f t="shared" si="8"/>
        <v>1123.5353385655339</v>
      </c>
      <c r="C117" s="12">
        <f t="shared" si="9"/>
        <v>434.2473403906057</v>
      </c>
      <c r="D117" s="12">
        <f t="shared" si="10"/>
        <v>689.28799817492825</v>
      </c>
      <c r="E117" s="12">
        <f t="shared" si="11"/>
        <v>73753.113211643184</v>
      </c>
    </row>
    <row r="118" spans="1:5" x14ac:dyDescent="0.2">
      <c r="A118" s="11">
        <v>98</v>
      </c>
      <c r="B118" s="12">
        <f t="shared" si="8"/>
        <v>1123.5353385655339</v>
      </c>
      <c r="C118" s="12">
        <f t="shared" si="9"/>
        <v>430.22649373458523</v>
      </c>
      <c r="D118" s="12">
        <f t="shared" si="10"/>
        <v>693.30884483094871</v>
      </c>
      <c r="E118" s="12">
        <f t="shared" si="11"/>
        <v>73059.804366812241</v>
      </c>
    </row>
    <row r="119" spans="1:5" x14ac:dyDescent="0.2">
      <c r="A119" s="11">
        <v>99</v>
      </c>
      <c r="B119" s="12">
        <f t="shared" si="8"/>
        <v>1123.5353385655339</v>
      </c>
      <c r="C119" s="12">
        <f t="shared" si="9"/>
        <v>426.18219213973811</v>
      </c>
      <c r="D119" s="12">
        <f t="shared" si="10"/>
        <v>697.35314642579579</v>
      </c>
      <c r="E119" s="12">
        <f t="shared" si="11"/>
        <v>72362.451220386443</v>
      </c>
    </row>
    <row r="120" spans="1:5" x14ac:dyDescent="0.2">
      <c r="A120" s="11">
        <v>100</v>
      </c>
      <c r="B120" s="12">
        <f t="shared" si="8"/>
        <v>1123.5353385655339</v>
      </c>
      <c r="C120" s="12">
        <f t="shared" si="9"/>
        <v>422.11429878558761</v>
      </c>
      <c r="D120" s="12">
        <f t="shared" si="10"/>
        <v>701.42103977994634</v>
      </c>
      <c r="E120" s="12">
        <f t="shared" si="11"/>
        <v>71661.030180606496</v>
      </c>
    </row>
    <row r="121" spans="1:5" x14ac:dyDescent="0.2">
      <c r="A121" s="11">
        <v>101</v>
      </c>
      <c r="B121" s="12">
        <f t="shared" si="8"/>
        <v>1123.5353385655339</v>
      </c>
      <c r="C121" s="12">
        <f t="shared" si="9"/>
        <v>418.02267605353791</v>
      </c>
      <c r="D121" s="12">
        <f t="shared" si="10"/>
        <v>705.51266251199604</v>
      </c>
      <c r="E121" s="12">
        <f t="shared" si="11"/>
        <v>70955.517518094493</v>
      </c>
    </row>
    <row r="122" spans="1:5" x14ac:dyDescent="0.2">
      <c r="A122" s="11">
        <v>102</v>
      </c>
      <c r="B122" s="12">
        <f t="shared" si="8"/>
        <v>1123.5353385655339</v>
      </c>
      <c r="C122" s="12">
        <f t="shared" si="9"/>
        <v>413.9071855222179</v>
      </c>
      <c r="D122" s="12">
        <f t="shared" si="10"/>
        <v>709.62815304331605</v>
      </c>
      <c r="E122" s="12">
        <f t="shared" si="11"/>
        <v>70245.889365051175</v>
      </c>
    </row>
    <row r="123" spans="1:5" x14ac:dyDescent="0.2">
      <c r="A123" s="11">
        <v>103</v>
      </c>
      <c r="B123" s="12">
        <f t="shared" si="8"/>
        <v>1123.5353385655339</v>
      </c>
      <c r="C123" s="12">
        <f t="shared" si="9"/>
        <v>409.76768796279856</v>
      </c>
      <c r="D123" s="12">
        <f t="shared" si="10"/>
        <v>713.76765060273533</v>
      </c>
      <c r="E123" s="12">
        <f t="shared" si="11"/>
        <v>69532.12171444844</v>
      </c>
    </row>
    <row r="124" spans="1:5" x14ac:dyDescent="0.2">
      <c r="A124" s="11">
        <v>104</v>
      </c>
      <c r="B124" s="12">
        <f t="shared" si="8"/>
        <v>1123.5353385655339</v>
      </c>
      <c r="C124" s="12">
        <f t="shared" si="9"/>
        <v>405.60404333428261</v>
      </c>
      <c r="D124" s="12">
        <f t="shared" si="10"/>
        <v>717.9312952312514</v>
      </c>
      <c r="E124" s="12">
        <f t="shared" si="11"/>
        <v>68814.190419217193</v>
      </c>
    </row>
    <row r="125" spans="1:5" x14ac:dyDescent="0.2">
      <c r="A125" s="11">
        <v>105</v>
      </c>
      <c r="B125" s="12">
        <f t="shared" si="8"/>
        <v>1123.5353385655339</v>
      </c>
      <c r="C125" s="12">
        <f t="shared" si="9"/>
        <v>401.41611077876701</v>
      </c>
      <c r="D125" s="12">
        <f t="shared" si="10"/>
        <v>722.11922778676694</v>
      </c>
      <c r="E125" s="12">
        <f t="shared" si="11"/>
        <v>68092.071191430427</v>
      </c>
    </row>
    <row r="126" spans="1:5" x14ac:dyDescent="0.2">
      <c r="A126" s="11">
        <v>106</v>
      </c>
      <c r="B126" s="12">
        <f t="shared" si="8"/>
        <v>1123.5353385655339</v>
      </c>
      <c r="C126" s="12">
        <f t="shared" si="9"/>
        <v>397.2037486166775</v>
      </c>
      <c r="D126" s="12">
        <f t="shared" si="10"/>
        <v>726.33158994885639</v>
      </c>
      <c r="E126" s="12">
        <f t="shared" si="11"/>
        <v>67365.739601481575</v>
      </c>
    </row>
    <row r="127" spans="1:5" x14ac:dyDescent="0.2">
      <c r="A127" s="11">
        <v>107</v>
      </c>
      <c r="B127" s="12">
        <f t="shared" si="8"/>
        <v>1123.5353385655339</v>
      </c>
      <c r="C127" s="12">
        <f t="shared" si="9"/>
        <v>392.96681434197586</v>
      </c>
      <c r="D127" s="12">
        <f t="shared" si="10"/>
        <v>730.56852422355814</v>
      </c>
      <c r="E127" s="12">
        <f t="shared" si="11"/>
        <v>66635.171077258012</v>
      </c>
    </row>
    <row r="128" spans="1:5" x14ac:dyDescent="0.2">
      <c r="A128" s="11">
        <v>108</v>
      </c>
      <c r="B128" s="12">
        <f t="shared" si="8"/>
        <v>1123.5353385655339</v>
      </c>
      <c r="C128" s="12">
        <f t="shared" si="9"/>
        <v>388.70516461733843</v>
      </c>
      <c r="D128" s="12">
        <f t="shared" si="10"/>
        <v>734.83017394819558</v>
      </c>
      <c r="E128" s="12">
        <f t="shared" si="11"/>
        <v>65900.340903309814</v>
      </c>
    </row>
    <row r="129" spans="1:5" x14ac:dyDescent="0.2">
      <c r="A129" s="11">
        <v>109</v>
      </c>
      <c r="B129" s="12">
        <f t="shared" si="8"/>
        <v>1123.5353385655339</v>
      </c>
      <c r="C129" s="12">
        <f t="shared" si="9"/>
        <v>384.41865526930729</v>
      </c>
      <c r="D129" s="12">
        <f t="shared" si="10"/>
        <v>739.11668329622671</v>
      </c>
      <c r="E129" s="12">
        <f t="shared" si="11"/>
        <v>65161.224220013588</v>
      </c>
    </row>
    <row r="130" spans="1:5" x14ac:dyDescent="0.2">
      <c r="A130" s="11">
        <v>110</v>
      </c>
      <c r="B130" s="12">
        <f t="shared" si="8"/>
        <v>1123.5353385655339</v>
      </c>
      <c r="C130" s="12">
        <f t="shared" si="9"/>
        <v>380.1071412834126</v>
      </c>
      <c r="D130" s="12">
        <f t="shared" si="10"/>
        <v>743.42819728212135</v>
      </c>
      <c r="E130" s="12">
        <f t="shared" si="11"/>
        <v>64417.796022731469</v>
      </c>
    </row>
    <row r="131" spans="1:5" x14ac:dyDescent="0.2">
      <c r="A131" s="11">
        <v>111</v>
      </c>
      <c r="B131" s="12">
        <f t="shared" si="8"/>
        <v>1123.5353385655339</v>
      </c>
      <c r="C131" s="12">
        <f t="shared" si="9"/>
        <v>375.77047679926693</v>
      </c>
      <c r="D131" s="12">
        <f t="shared" si="10"/>
        <v>747.76486176626702</v>
      </c>
      <c r="E131" s="12">
        <f t="shared" si="11"/>
        <v>63670.031160965205</v>
      </c>
    </row>
    <row r="132" spans="1:5" x14ac:dyDescent="0.2">
      <c r="A132" s="11">
        <v>112</v>
      </c>
      <c r="B132" s="12">
        <f t="shared" si="8"/>
        <v>1123.5353385655339</v>
      </c>
      <c r="C132" s="12">
        <f t="shared" si="9"/>
        <v>371.40851510563039</v>
      </c>
      <c r="D132" s="12">
        <f t="shared" si="10"/>
        <v>752.12682345990356</v>
      </c>
      <c r="E132" s="12">
        <f t="shared" si="11"/>
        <v>62917.904337505301</v>
      </c>
    </row>
    <row r="133" spans="1:5" x14ac:dyDescent="0.2">
      <c r="A133" s="11">
        <v>113</v>
      </c>
      <c r="B133" s="12">
        <f t="shared" si="8"/>
        <v>1123.5353385655339</v>
      </c>
      <c r="C133" s="12">
        <f t="shared" si="9"/>
        <v>367.0211086354476</v>
      </c>
      <c r="D133" s="12">
        <f t="shared" si="10"/>
        <v>756.51422993008634</v>
      </c>
      <c r="E133" s="12">
        <f t="shared" si="11"/>
        <v>62161.390107575215</v>
      </c>
    </row>
    <row r="134" spans="1:5" x14ac:dyDescent="0.2">
      <c r="A134" s="11">
        <v>114</v>
      </c>
      <c r="B134" s="12">
        <f t="shared" si="8"/>
        <v>1123.5353385655339</v>
      </c>
      <c r="C134" s="12">
        <f t="shared" si="9"/>
        <v>362.60810896085542</v>
      </c>
      <c r="D134" s="12">
        <f t="shared" si="10"/>
        <v>760.92722960467859</v>
      </c>
      <c r="E134" s="12">
        <f t="shared" si="11"/>
        <v>61400.462877970538</v>
      </c>
    </row>
    <row r="135" spans="1:5" x14ac:dyDescent="0.2">
      <c r="A135" s="11">
        <v>115</v>
      </c>
      <c r="B135" s="12">
        <f t="shared" si="8"/>
        <v>1123.5353385655339</v>
      </c>
      <c r="C135" s="12">
        <f t="shared" si="9"/>
        <v>358.16936678816148</v>
      </c>
      <c r="D135" s="12">
        <f t="shared" si="10"/>
        <v>765.36597177737247</v>
      </c>
      <c r="E135" s="12">
        <f t="shared" si="11"/>
        <v>60635.096906193168</v>
      </c>
    </row>
    <row r="136" spans="1:5" x14ac:dyDescent="0.2">
      <c r="A136" s="11">
        <v>116</v>
      </c>
      <c r="B136" s="12">
        <f t="shared" si="8"/>
        <v>1123.5353385655339</v>
      </c>
      <c r="C136" s="12">
        <f t="shared" si="9"/>
        <v>353.70473195279351</v>
      </c>
      <c r="D136" s="12">
        <f t="shared" si="10"/>
        <v>769.83060661274044</v>
      </c>
      <c r="E136" s="12">
        <f t="shared" si="11"/>
        <v>59865.266299580428</v>
      </c>
    </row>
    <row r="137" spans="1:5" x14ac:dyDescent="0.2">
      <c r="A137" s="11">
        <v>117</v>
      </c>
      <c r="B137" s="12">
        <f t="shared" si="8"/>
        <v>1123.5353385655339</v>
      </c>
      <c r="C137" s="12">
        <f t="shared" si="9"/>
        <v>349.21405341421917</v>
      </c>
      <c r="D137" s="12">
        <f t="shared" si="10"/>
        <v>774.32128515131478</v>
      </c>
      <c r="E137" s="12">
        <f t="shared" si="11"/>
        <v>59090.945014429111</v>
      </c>
    </row>
    <row r="138" spans="1:5" x14ac:dyDescent="0.2">
      <c r="A138" s="11">
        <v>118</v>
      </c>
      <c r="B138" s="12">
        <f t="shared" si="8"/>
        <v>1123.5353385655339</v>
      </c>
      <c r="C138" s="12">
        <f t="shared" si="9"/>
        <v>344.69717925083648</v>
      </c>
      <c r="D138" s="12">
        <f t="shared" si="10"/>
        <v>778.83815931469746</v>
      </c>
      <c r="E138" s="12">
        <f t="shared" si="11"/>
        <v>58312.106855114413</v>
      </c>
    </row>
    <row r="139" spans="1:5" x14ac:dyDescent="0.2">
      <c r="A139" s="11">
        <v>119</v>
      </c>
      <c r="B139" s="12">
        <f t="shared" si="8"/>
        <v>1123.5353385655339</v>
      </c>
      <c r="C139" s="12">
        <f t="shared" si="9"/>
        <v>340.15395665483408</v>
      </c>
      <c r="D139" s="12">
        <f t="shared" si="10"/>
        <v>783.38138191069993</v>
      </c>
      <c r="E139" s="12">
        <f t="shared" si="11"/>
        <v>57528.725473203711</v>
      </c>
    </row>
    <row r="140" spans="1:5" x14ac:dyDescent="0.2">
      <c r="A140" s="11">
        <v>120</v>
      </c>
      <c r="B140" s="12">
        <f t="shared" si="8"/>
        <v>1123.5353385655339</v>
      </c>
      <c r="C140" s="12">
        <f t="shared" si="9"/>
        <v>335.58423192702168</v>
      </c>
      <c r="D140" s="12">
        <f t="shared" si="10"/>
        <v>787.95110663851233</v>
      </c>
      <c r="E140" s="12">
        <f t="shared" si="11"/>
        <v>56740.774366565201</v>
      </c>
    </row>
    <row r="141" spans="1:5" x14ac:dyDescent="0.2">
      <c r="A141" s="11">
        <v>121</v>
      </c>
      <c r="B141" s="12">
        <f t="shared" si="8"/>
        <v>1123.5353385655339</v>
      </c>
      <c r="C141" s="12">
        <f t="shared" si="9"/>
        <v>330.98785047163034</v>
      </c>
      <c r="D141" s="12">
        <f t="shared" si="10"/>
        <v>792.54748809390367</v>
      </c>
      <c r="E141" s="12">
        <f t="shared" si="11"/>
        <v>55948.226878471294</v>
      </c>
    </row>
    <row r="142" spans="1:5" x14ac:dyDescent="0.2">
      <c r="A142" s="11">
        <v>122</v>
      </c>
      <c r="B142" s="12">
        <f t="shared" si="8"/>
        <v>1123.5353385655339</v>
      </c>
      <c r="C142" s="12">
        <f t="shared" si="9"/>
        <v>326.36465679108255</v>
      </c>
      <c r="D142" s="12">
        <f t="shared" si="10"/>
        <v>797.1706817744514</v>
      </c>
      <c r="E142" s="12">
        <f t="shared" si="11"/>
        <v>55151.056196696845</v>
      </c>
    </row>
    <row r="143" spans="1:5" x14ac:dyDescent="0.2">
      <c r="A143" s="11">
        <v>123</v>
      </c>
      <c r="B143" s="12">
        <f t="shared" si="8"/>
        <v>1123.5353385655339</v>
      </c>
      <c r="C143" s="12">
        <f t="shared" si="9"/>
        <v>321.71449448073162</v>
      </c>
      <c r="D143" s="12">
        <f t="shared" si="10"/>
        <v>801.82084408480227</v>
      </c>
      <c r="E143" s="12">
        <f t="shared" si="11"/>
        <v>54349.235352612042</v>
      </c>
    </row>
    <row r="144" spans="1:5" x14ac:dyDescent="0.2">
      <c r="A144" s="11">
        <v>124</v>
      </c>
      <c r="B144" s="12">
        <f t="shared" si="8"/>
        <v>1123.5353385655339</v>
      </c>
      <c r="C144" s="12">
        <f t="shared" si="9"/>
        <v>317.03720622357025</v>
      </c>
      <c r="D144" s="12">
        <f t="shared" si="10"/>
        <v>806.4981323419637</v>
      </c>
      <c r="E144" s="12">
        <f t="shared" si="11"/>
        <v>53542.737220270079</v>
      </c>
    </row>
    <row r="145" spans="1:5" x14ac:dyDescent="0.2">
      <c r="A145" s="11">
        <v>125</v>
      </c>
      <c r="B145" s="12">
        <f t="shared" si="8"/>
        <v>1123.5353385655339</v>
      </c>
      <c r="C145" s="12">
        <f t="shared" si="9"/>
        <v>312.33263378490881</v>
      </c>
      <c r="D145" s="12">
        <f t="shared" si="10"/>
        <v>811.20270478062514</v>
      </c>
      <c r="E145" s="12">
        <f t="shared" si="11"/>
        <v>52731.534515489453</v>
      </c>
    </row>
    <row r="146" spans="1:5" x14ac:dyDescent="0.2">
      <c r="A146" s="11">
        <v>126</v>
      </c>
      <c r="B146" s="12">
        <f t="shared" si="8"/>
        <v>1123.5353385655339</v>
      </c>
      <c r="C146" s="12">
        <f t="shared" si="9"/>
        <v>307.60061800702181</v>
      </c>
      <c r="D146" s="12">
        <f t="shared" si="10"/>
        <v>815.93472055851214</v>
      </c>
      <c r="E146" s="12">
        <f t="shared" si="11"/>
        <v>51915.599794930939</v>
      </c>
    </row>
    <row r="147" spans="1:5" x14ac:dyDescent="0.2">
      <c r="A147" s="11">
        <v>127</v>
      </c>
      <c r="B147" s="12">
        <f t="shared" si="8"/>
        <v>1123.5353385655339</v>
      </c>
      <c r="C147" s="12">
        <f t="shared" si="9"/>
        <v>302.8409988037638</v>
      </c>
      <c r="D147" s="12">
        <f t="shared" si="10"/>
        <v>820.69433976177015</v>
      </c>
      <c r="E147" s="12">
        <f t="shared" si="11"/>
        <v>51094.905455169166</v>
      </c>
    </row>
    <row r="148" spans="1:5" x14ac:dyDescent="0.2">
      <c r="A148" s="11">
        <v>128</v>
      </c>
      <c r="B148" s="12">
        <f t="shared" si="8"/>
        <v>1123.5353385655339</v>
      </c>
      <c r="C148" s="12">
        <f t="shared" si="9"/>
        <v>298.05361515515347</v>
      </c>
      <c r="D148" s="12">
        <f t="shared" si="10"/>
        <v>825.48172341038048</v>
      </c>
      <c r="E148" s="12">
        <f t="shared" si="11"/>
        <v>50269.423731758783</v>
      </c>
    </row>
    <row r="149" spans="1:5" x14ac:dyDescent="0.2">
      <c r="A149" s="11">
        <v>129</v>
      </c>
      <c r="B149" s="12">
        <f t="shared" ref="B149:B212" si="12">IF(A149&gt;$D$14,"",$D$13)</f>
        <v>1123.5353385655339</v>
      </c>
      <c r="C149" s="12">
        <f t="shared" ref="C149:C212" si="13">IF(A149&gt;$D$14,"",$D$8/12*E148)</f>
        <v>293.23830510192624</v>
      </c>
      <c r="D149" s="12">
        <f t="shared" ref="D149:D212" si="14">IF(A149&gt;$D$14,"",B149-C149)</f>
        <v>830.2970334636077</v>
      </c>
      <c r="E149" s="12">
        <f t="shared" ref="E149:E212" si="15">IF(A149&gt;$D$14,"",E148-D149)</f>
        <v>49439.126698295178</v>
      </c>
    </row>
    <row r="150" spans="1:5" x14ac:dyDescent="0.2">
      <c r="A150" s="11">
        <v>130</v>
      </c>
      <c r="B150" s="12">
        <f t="shared" si="12"/>
        <v>1123.5353385655339</v>
      </c>
      <c r="C150" s="12">
        <f t="shared" si="13"/>
        <v>288.39490574005521</v>
      </c>
      <c r="D150" s="12">
        <f t="shared" si="14"/>
        <v>835.14043282547868</v>
      </c>
      <c r="E150" s="12">
        <f t="shared" si="15"/>
        <v>48603.986265469699</v>
      </c>
    </row>
    <row r="151" spans="1:5" x14ac:dyDescent="0.2">
      <c r="A151" s="11">
        <v>131</v>
      </c>
      <c r="B151" s="12">
        <f t="shared" si="12"/>
        <v>1123.5353385655339</v>
      </c>
      <c r="C151" s="12">
        <f t="shared" si="13"/>
        <v>283.52325321523995</v>
      </c>
      <c r="D151" s="12">
        <f t="shared" si="14"/>
        <v>840.012085350294</v>
      </c>
      <c r="E151" s="12">
        <f t="shared" si="15"/>
        <v>47763.974180119403</v>
      </c>
    </row>
    <row r="152" spans="1:5" x14ac:dyDescent="0.2">
      <c r="A152" s="11">
        <v>132</v>
      </c>
      <c r="B152" s="12">
        <f t="shared" si="12"/>
        <v>1123.5353385655339</v>
      </c>
      <c r="C152" s="12">
        <f t="shared" si="13"/>
        <v>278.62318271736319</v>
      </c>
      <c r="D152" s="12">
        <f t="shared" si="14"/>
        <v>844.91215584817076</v>
      </c>
      <c r="E152" s="12">
        <f t="shared" si="15"/>
        <v>46919.062024271232</v>
      </c>
    </row>
    <row r="153" spans="1:5" x14ac:dyDescent="0.2">
      <c r="A153" s="11">
        <v>133</v>
      </c>
      <c r="B153" s="12">
        <f t="shared" si="12"/>
        <v>1123.5353385655339</v>
      </c>
      <c r="C153" s="12">
        <f t="shared" si="13"/>
        <v>273.69452847491556</v>
      </c>
      <c r="D153" s="12">
        <f t="shared" si="14"/>
        <v>849.84081009061833</v>
      </c>
      <c r="E153" s="12">
        <f t="shared" si="15"/>
        <v>46069.221214180616</v>
      </c>
    </row>
    <row r="154" spans="1:5" x14ac:dyDescent="0.2">
      <c r="A154" s="11">
        <v>134</v>
      </c>
      <c r="B154" s="12">
        <f t="shared" si="12"/>
        <v>1123.5353385655339</v>
      </c>
      <c r="C154" s="12">
        <f t="shared" si="13"/>
        <v>268.73712374938691</v>
      </c>
      <c r="D154" s="12">
        <f t="shared" si="14"/>
        <v>854.79821481614704</v>
      </c>
      <c r="E154" s="12">
        <f t="shared" si="15"/>
        <v>45214.422999364469</v>
      </c>
    </row>
    <row r="155" spans="1:5" x14ac:dyDescent="0.2">
      <c r="A155" s="11">
        <v>135</v>
      </c>
      <c r="B155" s="12">
        <f t="shared" si="12"/>
        <v>1123.5353385655339</v>
      </c>
      <c r="C155" s="12">
        <f t="shared" si="13"/>
        <v>263.75080082962609</v>
      </c>
      <c r="D155" s="12">
        <f t="shared" si="14"/>
        <v>859.78453773590786</v>
      </c>
      <c r="E155" s="12">
        <f t="shared" si="15"/>
        <v>44354.638461628565</v>
      </c>
    </row>
    <row r="156" spans="1:5" x14ac:dyDescent="0.2">
      <c r="A156" s="11">
        <v>136</v>
      </c>
      <c r="B156" s="12">
        <f t="shared" si="12"/>
        <v>1123.5353385655339</v>
      </c>
      <c r="C156" s="12">
        <f t="shared" si="13"/>
        <v>258.73539102616667</v>
      </c>
      <c r="D156" s="12">
        <f t="shared" si="14"/>
        <v>864.79994753936728</v>
      </c>
      <c r="E156" s="12">
        <f t="shared" si="15"/>
        <v>43489.838514089199</v>
      </c>
    </row>
    <row r="157" spans="1:5" x14ac:dyDescent="0.2">
      <c r="A157" s="11">
        <v>137</v>
      </c>
      <c r="B157" s="12">
        <f t="shared" si="12"/>
        <v>1123.5353385655339</v>
      </c>
      <c r="C157" s="12">
        <f t="shared" si="13"/>
        <v>253.69072466552035</v>
      </c>
      <c r="D157" s="12">
        <f t="shared" si="14"/>
        <v>869.84461390001366</v>
      </c>
      <c r="E157" s="12">
        <f t="shared" si="15"/>
        <v>42619.993900189183</v>
      </c>
    </row>
    <row r="158" spans="1:5" x14ac:dyDescent="0.2">
      <c r="A158" s="11">
        <v>138</v>
      </c>
      <c r="B158" s="12">
        <f t="shared" si="12"/>
        <v>1123.5353385655339</v>
      </c>
      <c r="C158" s="12">
        <f t="shared" si="13"/>
        <v>248.6166310844369</v>
      </c>
      <c r="D158" s="12">
        <f t="shared" si="14"/>
        <v>874.91870748109704</v>
      </c>
      <c r="E158" s="12">
        <f t="shared" si="15"/>
        <v>41745.075192708086</v>
      </c>
    </row>
    <row r="159" spans="1:5" x14ac:dyDescent="0.2">
      <c r="A159" s="11">
        <v>139</v>
      </c>
      <c r="B159" s="12">
        <f t="shared" si="12"/>
        <v>1123.5353385655339</v>
      </c>
      <c r="C159" s="12">
        <f t="shared" si="13"/>
        <v>243.5129386241305</v>
      </c>
      <c r="D159" s="12">
        <f t="shared" si="14"/>
        <v>880.02239994140348</v>
      </c>
      <c r="E159" s="12">
        <f t="shared" si="15"/>
        <v>40865.052792766684</v>
      </c>
    </row>
    <row r="160" spans="1:5" x14ac:dyDescent="0.2">
      <c r="A160" s="11">
        <v>140</v>
      </c>
      <c r="B160" s="12">
        <f t="shared" si="12"/>
        <v>1123.5353385655339</v>
      </c>
      <c r="C160" s="12">
        <f t="shared" si="13"/>
        <v>238.37947462447232</v>
      </c>
      <c r="D160" s="12">
        <f t="shared" si="14"/>
        <v>885.15586394106163</v>
      </c>
      <c r="E160" s="12">
        <f t="shared" si="15"/>
        <v>39979.896928825619</v>
      </c>
    </row>
    <row r="161" spans="1:5" x14ac:dyDescent="0.2">
      <c r="A161" s="11">
        <v>141</v>
      </c>
      <c r="B161" s="12">
        <f t="shared" si="12"/>
        <v>1123.5353385655339</v>
      </c>
      <c r="C161" s="12">
        <f t="shared" si="13"/>
        <v>233.21606541814947</v>
      </c>
      <c r="D161" s="12">
        <f t="shared" si="14"/>
        <v>890.31927314738448</v>
      </c>
      <c r="E161" s="12">
        <f t="shared" si="15"/>
        <v>39089.577655678237</v>
      </c>
    </row>
    <row r="162" spans="1:5" x14ac:dyDescent="0.2">
      <c r="A162" s="11">
        <v>142</v>
      </c>
      <c r="B162" s="12">
        <f t="shared" si="12"/>
        <v>1123.5353385655339</v>
      </c>
      <c r="C162" s="12">
        <f t="shared" si="13"/>
        <v>228.02253632478971</v>
      </c>
      <c r="D162" s="12">
        <f t="shared" si="14"/>
        <v>895.51280224074424</v>
      </c>
      <c r="E162" s="12">
        <f t="shared" si="15"/>
        <v>38194.064853437492</v>
      </c>
    </row>
    <row r="163" spans="1:5" x14ac:dyDescent="0.2">
      <c r="A163" s="11">
        <v>143</v>
      </c>
      <c r="B163" s="12">
        <f t="shared" si="12"/>
        <v>1123.5353385655339</v>
      </c>
      <c r="C163" s="12">
        <f t="shared" si="13"/>
        <v>222.79871164505204</v>
      </c>
      <c r="D163" s="12">
        <f t="shared" si="14"/>
        <v>900.73662692048197</v>
      </c>
      <c r="E163" s="12">
        <f t="shared" si="15"/>
        <v>37293.328226517013</v>
      </c>
    </row>
    <row r="164" spans="1:5" x14ac:dyDescent="0.2">
      <c r="A164" s="11">
        <v>144</v>
      </c>
      <c r="B164" s="12">
        <f t="shared" si="12"/>
        <v>1123.5353385655339</v>
      </c>
      <c r="C164" s="12">
        <f t="shared" si="13"/>
        <v>217.54441465468258</v>
      </c>
      <c r="D164" s="12">
        <f t="shared" si="14"/>
        <v>905.99092391085139</v>
      </c>
      <c r="E164" s="12">
        <f t="shared" si="15"/>
        <v>36387.33730260616</v>
      </c>
    </row>
    <row r="165" spans="1:5" x14ac:dyDescent="0.2">
      <c r="A165" s="11">
        <v>145</v>
      </c>
      <c r="B165" s="12">
        <f t="shared" si="12"/>
        <v>1123.5353385655339</v>
      </c>
      <c r="C165" s="12">
        <f t="shared" si="13"/>
        <v>212.25946759853593</v>
      </c>
      <c r="D165" s="12">
        <f t="shared" si="14"/>
        <v>911.27587096699801</v>
      </c>
      <c r="E165" s="12">
        <f t="shared" si="15"/>
        <v>35476.061431639158</v>
      </c>
    </row>
    <row r="166" spans="1:5" x14ac:dyDescent="0.2">
      <c r="A166" s="11">
        <v>146</v>
      </c>
      <c r="B166" s="12">
        <f t="shared" si="12"/>
        <v>1123.5353385655339</v>
      </c>
      <c r="C166" s="12">
        <f t="shared" si="13"/>
        <v>206.94369168456177</v>
      </c>
      <c r="D166" s="12">
        <f t="shared" si="14"/>
        <v>916.59164688097212</v>
      </c>
      <c r="E166" s="12">
        <f t="shared" si="15"/>
        <v>34559.469784758185</v>
      </c>
    </row>
    <row r="167" spans="1:5" x14ac:dyDescent="0.2">
      <c r="A167" s="11">
        <v>147</v>
      </c>
      <c r="B167" s="12">
        <f t="shared" si="12"/>
        <v>1123.5353385655339</v>
      </c>
      <c r="C167" s="12">
        <f t="shared" si="13"/>
        <v>201.5969070777561</v>
      </c>
      <c r="D167" s="12">
        <f t="shared" si="14"/>
        <v>921.93843148777785</v>
      </c>
      <c r="E167" s="12">
        <f t="shared" si="15"/>
        <v>33637.531353270409</v>
      </c>
    </row>
    <row r="168" spans="1:5" x14ac:dyDescent="0.2">
      <c r="A168" s="11">
        <v>148</v>
      </c>
      <c r="B168" s="12">
        <f t="shared" si="12"/>
        <v>1123.5353385655339</v>
      </c>
      <c r="C168" s="12">
        <f t="shared" si="13"/>
        <v>196.2189328940774</v>
      </c>
      <c r="D168" s="12">
        <f t="shared" si="14"/>
        <v>927.31640567145655</v>
      </c>
      <c r="E168" s="12">
        <f t="shared" si="15"/>
        <v>32710.214947598954</v>
      </c>
    </row>
    <row r="169" spans="1:5" x14ac:dyDescent="0.2">
      <c r="A169" s="11">
        <v>149</v>
      </c>
      <c r="B169" s="12">
        <f t="shared" si="12"/>
        <v>1123.5353385655339</v>
      </c>
      <c r="C169" s="12">
        <f t="shared" si="13"/>
        <v>190.80958719432724</v>
      </c>
      <c r="D169" s="12">
        <f t="shared" si="14"/>
        <v>932.72575137120668</v>
      </c>
      <c r="E169" s="12">
        <f t="shared" si="15"/>
        <v>31777.489196227747</v>
      </c>
    </row>
    <row r="170" spans="1:5" x14ac:dyDescent="0.2">
      <c r="A170" s="11">
        <v>150</v>
      </c>
      <c r="B170" s="12">
        <f t="shared" si="12"/>
        <v>1123.5353385655339</v>
      </c>
      <c r="C170" s="12">
        <f t="shared" si="13"/>
        <v>185.3686869779952</v>
      </c>
      <c r="D170" s="12">
        <f t="shared" si="14"/>
        <v>938.16665158753881</v>
      </c>
      <c r="E170" s="12">
        <f t="shared" si="15"/>
        <v>30839.322544640207</v>
      </c>
    </row>
    <row r="171" spans="1:5" x14ac:dyDescent="0.2">
      <c r="A171" s="11">
        <v>151</v>
      </c>
      <c r="B171" s="12">
        <f t="shared" si="12"/>
        <v>1123.5353385655339</v>
      </c>
      <c r="C171" s="12">
        <f t="shared" si="13"/>
        <v>179.89604817706788</v>
      </c>
      <c r="D171" s="12">
        <f t="shared" si="14"/>
        <v>943.63929038846607</v>
      </c>
      <c r="E171" s="12">
        <f t="shared" si="15"/>
        <v>29895.68325425174</v>
      </c>
    </row>
    <row r="172" spans="1:5" x14ac:dyDescent="0.2">
      <c r="A172" s="11">
        <v>152</v>
      </c>
      <c r="B172" s="12">
        <f t="shared" si="12"/>
        <v>1123.5353385655339</v>
      </c>
      <c r="C172" s="12">
        <f t="shared" si="13"/>
        <v>174.39148564980184</v>
      </c>
      <c r="D172" s="12">
        <f t="shared" si="14"/>
        <v>949.14385291573217</v>
      </c>
      <c r="E172" s="12">
        <f t="shared" si="15"/>
        <v>28946.539401336009</v>
      </c>
    </row>
    <row r="173" spans="1:5" x14ac:dyDescent="0.2">
      <c r="A173" s="11">
        <v>153</v>
      </c>
      <c r="B173" s="12">
        <f t="shared" si="12"/>
        <v>1123.5353385655339</v>
      </c>
      <c r="C173" s="12">
        <f t="shared" si="13"/>
        <v>168.85481317446005</v>
      </c>
      <c r="D173" s="12">
        <f t="shared" si="14"/>
        <v>954.68052539107384</v>
      </c>
      <c r="E173" s="12">
        <f t="shared" si="15"/>
        <v>27991.858875944934</v>
      </c>
    </row>
    <row r="174" spans="1:5" x14ac:dyDescent="0.2">
      <c r="A174" s="11">
        <v>154</v>
      </c>
      <c r="B174" s="12">
        <f t="shared" si="12"/>
        <v>1123.5353385655339</v>
      </c>
      <c r="C174" s="12">
        <f t="shared" si="13"/>
        <v>163.28584344301211</v>
      </c>
      <c r="D174" s="12">
        <f t="shared" si="14"/>
        <v>960.24949512252181</v>
      </c>
      <c r="E174" s="12">
        <f t="shared" si="15"/>
        <v>27031.60938082241</v>
      </c>
    </row>
    <row r="175" spans="1:5" x14ac:dyDescent="0.2">
      <c r="A175" s="11">
        <v>155</v>
      </c>
      <c r="B175" s="12">
        <f t="shared" si="12"/>
        <v>1123.5353385655339</v>
      </c>
      <c r="C175" s="12">
        <f t="shared" si="13"/>
        <v>157.68438805479741</v>
      </c>
      <c r="D175" s="12">
        <f t="shared" si="14"/>
        <v>965.85095051073654</v>
      </c>
      <c r="E175" s="12">
        <f t="shared" si="15"/>
        <v>26065.758430311675</v>
      </c>
    </row>
    <row r="176" spans="1:5" x14ac:dyDescent="0.2">
      <c r="A176" s="11">
        <v>156</v>
      </c>
      <c r="B176" s="12">
        <f t="shared" si="12"/>
        <v>1123.5353385655339</v>
      </c>
      <c r="C176" s="12">
        <f t="shared" si="13"/>
        <v>152.05025751015145</v>
      </c>
      <c r="D176" s="12">
        <f t="shared" si="14"/>
        <v>971.48508105538247</v>
      </c>
      <c r="E176" s="12">
        <f t="shared" si="15"/>
        <v>25094.273349256291</v>
      </c>
    </row>
    <row r="177" spans="1:5" x14ac:dyDescent="0.2">
      <c r="A177" s="11">
        <v>157</v>
      </c>
      <c r="B177" s="12">
        <f t="shared" si="12"/>
        <v>1123.5353385655339</v>
      </c>
      <c r="C177" s="12">
        <f t="shared" si="13"/>
        <v>146.38326120399503</v>
      </c>
      <c r="D177" s="12">
        <f t="shared" si="14"/>
        <v>977.15207736153889</v>
      </c>
      <c r="E177" s="12">
        <f t="shared" si="15"/>
        <v>24117.121271894754</v>
      </c>
    </row>
    <row r="178" spans="1:5" x14ac:dyDescent="0.2">
      <c r="A178" s="11">
        <v>158</v>
      </c>
      <c r="B178" s="12">
        <f t="shared" si="12"/>
        <v>1123.5353385655339</v>
      </c>
      <c r="C178" s="12">
        <f t="shared" si="13"/>
        <v>140.68320741938606</v>
      </c>
      <c r="D178" s="12">
        <f t="shared" si="14"/>
        <v>982.85213114614794</v>
      </c>
      <c r="E178" s="12">
        <f t="shared" si="15"/>
        <v>23134.269140748605</v>
      </c>
    </row>
    <row r="179" spans="1:5" x14ac:dyDescent="0.2">
      <c r="A179" s="11">
        <v>159</v>
      </c>
      <c r="B179" s="12">
        <f t="shared" si="12"/>
        <v>1123.5353385655339</v>
      </c>
      <c r="C179" s="12">
        <f t="shared" si="13"/>
        <v>134.94990332103353</v>
      </c>
      <c r="D179" s="12">
        <f t="shared" si="14"/>
        <v>988.58543524450045</v>
      </c>
      <c r="E179" s="12">
        <f t="shared" si="15"/>
        <v>22145.683705504103</v>
      </c>
    </row>
    <row r="180" spans="1:5" x14ac:dyDescent="0.2">
      <c r="A180" s="11">
        <v>160</v>
      </c>
      <c r="B180" s="12">
        <f t="shared" si="12"/>
        <v>1123.5353385655339</v>
      </c>
      <c r="C180" s="12">
        <f t="shared" si="13"/>
        <v>129.18315494877393</v>
      </c>
      <c r="D180" s="12">
        <f t="shared" si="14"/>
        <v>994.35218361676004</v>
      </c>
      <c r="E180" s="12">
        <f t="shared" si="15"/>
        <v>21151.331521887343</v>
      </c>
    </row>
    <row r="181" spans="1:5" x14ac:dyDescent="0.2">
      <c r="A181" s="11">
        <v>161</v>
      </c>
      <c r="B181" s="12">
        <f t="shared" si="12"/>
        <v>1123.5353385655339</v>
      </c>
      <c r="C181" s="12">
        <f t="shared" si="13"/>
        <v>123.38276721100951</v>
      </c>
      <c r="D181" s="12">
        <f t="shared" si="14"/>
        <v>1000.1525713545244</v>
      </c>
      <c r="E181" s="12">
        <f t="shared" si="15"/>
        <v>20151.17895053282</v>
      </c>
    </row>
    <row r="182" spans="1:5" x14ac:dyDescent="0.2">
      <c r="A182" s="11">
        <v>162</v>
      </c>
      <c r="B182" s="12">
        <f t="shared" si="12"/>
        <v>1123.5353385655339</v>
      </c>
      <c r="C182" s="12">
        <f t="shared" si="13"/>
        <v>117.54854387810812</v>
      </c>
      <c r="D182" s="12">
        <f t="shared" si="14"/>
        <v>1005.9867946874258</v>
      </c>
      <c r="E182" s="12">
        <f t="shared" si="15"/>
        <v>19145.192155845394</v>
      </c>
    </row>
    <row r="183" spans="1:5" x14ac:dyDescent="0.2">
      <c r="A183" s="11">
        <v>163</v>
      </c>
      <c r="B183" s="12">
        <f t="shared" si="12"/>
        <v>1123.5353385655339</v>
      </c>
      <c r="C183" s="12">
        <f t="shared" si="13"/>
        <v>111.68028757576481</v>
      </c>
      <c r="D183" s="12">
        <f t="shared" si="14"/>
        <v>1011.8550509897691</v>
      </c>
      <c r="E183" s="12">
        <f t="shared" si="15"/>
        <v>18133.337104855626</v>
      </c>
    </row>
    <row r="184" spans="1:5" x14ac:dyDescent="0.2">
      <c r="A184" s="11">
        <v>164</v>
      </c>
      <c r="B184" s="12">
        <f t="shared" si="12"/>
        <v>1123.5353385655339</v>
      </c>
      <c r="C184" s="12">
        <f t="shared" si="13"/>
        <v>105.77779977832449</v>
      </c>
      <c r="D184" s="12">
        <f t="shared" si="14"/>
        <v>1017.7575387872095</v>
      </c>
      <c r="E184" s="12">
        <f t="shared" si="15"/>
        <v>17115.579566068416</v>
      </c>
    </row>
    <row r="185" spans="1:5" x14ac:dyDescent="0.2">
      <c r="A185" s="11">
        <v>165</v>
      </c>
      <c r="B185" s="12">
        <f t="shared" si="12"/>
        <v>1123.5353385655339</v>
      </c>
      <c r="C185" s="12">
        <f t="shared" si="13"/>
        <v>99.840880802065769</v>
      </c>
      <c r="D185" s="12">
        <f t="shared" si="14"/>
        <v>1023.6944577634682</v>
      </c>
      <c r="E185" s="12">
        <f t="shared" si="15"/>
        <v>16091.885108304949</v>
      </c>
    </row>
    <row r="186" spans="1:5" x14ac:dyDescent="0.2">
      <c r="A186" s="11">
        <v>166</v>
      </c>
      <c r="B186" s="12">
        <f t="shared" si="12"/>
        <v>1123.5353385655339</v>
      </c>
      <c r="C186" s="12">
        <f t="shared" si="13"/>
        <v>93.869329798445534</v>
      </c>
      <c r="D186" s="12">
        <f t="shared" si="14"/>
        <v>1029.6660087670884</v>
      </c>
      <c r="E186" s="12">
        <f t="shared" si="15"/>
        <v>15062.219099537861</v>
      </c>
    </row>
    <row r="187" spans="1:5" x14ac:dyDescent="0.2">
      <c r="A187" s="11">
        <v>167</v>
      </c>
      <c r="B187" s="12">
        <f t="shared" si="12"/>
        <v>1123.5353385655339</v>
      </c>
      <c r="C187" s="12">
        <f t="shared" si="13"/>
        <v>87.862944747304184</v>
      </c>
      <c r="D187" s="12">
        <f t="shared" si="14"/>
        <v>1035.6723938182297</v>
      </c>
      <c r="E187" s="12">
        <f t="shared" si="15"/>
        <v>14026.546705719631</v>
      </c>
    </row>
    <row r="188" spans="1:5" x14ac:dyDescent="0.2">
      <c r="A188" s="11">
        <v>168</v>
      </c>
      <c r="B188" s="12">
        <f t="shared" si="12"/>
        <v>1123.5353385655339</v>
      </c>
      <c r="C188" s="12">
        <f t="shared" si="13"/>
        <v>81.821522450031182</v>
      </c>
      <c r="D188" s="12">
        <f t="shared" si="14"/>
        <v>1041.7138161155028</v>
      </c>
      <c r="E188" s="12">
        <f t="shared" si="15"/>
        <v>12984.832889604128</v>
      </c>
    </row>
    <row r="189" spans="1:5" x14ac:dyDescent="0.2">
      <c r="A189" s="11">
        <v>169</v>
      </c>
      <c r="B189" s="12">
        <f t="shared" si="12"/>
        <v>1123.5353385655339</v>
      </c>
      <c r="C189" s="12">
        <f t="shared" si="13"/>
        <v>75.744858522690748</v>
      </c>
      <c r="D189" s="12">
        <f t="shared" si="14"/>
        <v>1047.7904800428432</v>
      </c>
      <c r="E189" s="12">
        <f t="shared" si="15"/>
        <v>11937.042409561283</v>
      </c>
    </row>
    <row r="190" spans="1:5" x14ac:dyDescent="0.2">
      <c r="A190" s="11">
        <v>170</v>
      </c>
      <c r="B190" s="12">
        <f t="shared" si="12"/>
        <v>1123.5353385655339</v>
      </c>
      <c r="C190" s="12">
        <f t="shared" si="13"/>
        <v>69.632747389107493</v>
      </c>
      <c r="D190" s="12">
        <f t="shared" si="14"/>
        <v>1053.9025911764265</v>
      </c>
      <c r="E190" s="12">
        <f t="shared" si="15"/>
        <v>10883.139818384858</v>
      </c>
    </row>
    <row r="191" spans="1:5" x14ac:dyDescent="0.2">
      <c r="A191" s="11">
        <v>171</v>
      </c>
      <c r="B191" s="12">
        <f t="shared" si="12"/>
        <v>1123.5353385655339</v>
      </c>
      <c r="C191" s="12">
        <f t="shared" si="13"/>
        <v>63.484982273911676</v>
      </c>
      <c r="D191" s="12">
        <f t="shared" si="14"/>
        <v>1060.0503562916222</v>
      </c>
      <c r="E191" s="12">
        <f t="shared" si="15"/>
        <v>9823.0894620932359</v>
      </c>
    </row>
    <row r="192" spans="1:5" x14ac:dyDescent="0.2">
      <c r="A192" s="11">
        <v>172</v>
      </c>
      <c r="B192" s="12">
        <f t="shared" si="12"/>
        <v>1123.5353385655339</v>
      </c>
      <c r="C192" s="12">
        <f t="shared" si="13"/>
        <v>57.301355195543877</v>
      </c>
      <c r="D192" s="12">
        <f t="shared" si="14"/>
        <v>1066.23398336999</v>
      </c>
      <c r="E192" s="12">
        <f t="shared" si="15"/>
        <v>8756.8554787232461</v>
      </c>
    </row>
    <row r="193" spans="1:5" x14ac:dyDescent="0.2">
      <c r="A193" s="11">
        <v>173</v>
      </c>
      <c r="B193" s="12">
        <f t="shared" si="12"/>
        <v>1123.5353385655339</v>
      </c>
      <c r="C193" s="12">
        <f t="shared" si="13"/>
        <v>51.08165695921894</v>
      </c>
      <c r="D193" s="12">
        <f t="shared" si="14"/>
        <v>1072.4536816063151</v>
      </c>
      <c r="E193" s="12">
        <f t="shared" si="15"/>
        <v>7684.4017971169305</v>
      </c>
    </row>
    <row r="194" spans="1:5" x14ac:dyDescent="0.2">
      <c r="A194" s="11">
        <v>174</v>
      </c>
      <c r="B194" s="12">
        <f t="shared" si="12"/>
        <v>1123.5353385655339</v>
      </c>
      <c r="C194" s="12">
        <f t="shared" si="13"/>
        <v>44.825677149848765</v>
      </c>
      <c r="D194" s="12">
        <f t="shared" si="14"/>
        <v>1078.7096614156851</v>
      </c>
      <c r="E194" s="12">
        <f t="shared" si="15"/>
        <v>6605.6921357012452</v>
      </c>
    </row>
    <row r="195" spans="1:5" x14ac:dyDescent="0.2">
      <c r="A195" s="11">
        <v>175</v>
      </c>
      <c r="B195" s="12">
        <f t="shared" si="12"/>
        <v>1123.5353385655339</v>
      </c>
      <c r="C195" s="12">
        <f t="shared" si="13"/>
        <v>38.533204124923934</v>
      </c>
      <c r="D195" s="12">
        <f t="shared" si="14"/>
        <v>1085.00213444061</v>
      </c>
      <c r="E195" s="12">
        <f t="shared" si="15"/>
        <v>5520.6900012606347</v>
      </c>
    </row>
    <row r="196" spans="1:5" x14ac:dyDescent="0.2">
      <c r="A196" s="11">
        <v>176</v>
      </c>
      <c r="B196" s="12">
        <f t="shared" si="12"/>
        <v>1123.5353385655339</v>
      </c>
      <c r="C196" s="12">
        <f t="shared" si="13"/>
        <v>32.204025007353707</v>
      </c>
      <c r="D196" s="12">
        <f t="shared" si="14"/>
        <v>1091.3313135581802</v>
      </c>
      <c r="E196" s="12">
        <f t="shared" si="15"/>
        <v>4429.3586877024545</v>
      </c>
    </row>
    <row r="197" spans="1:5" x14ac:dyDescent="0.2">
      <c r="A197" s="11">
        <v>177</v>
      </c>
      <c r="B197" s="12">
        <f t="shared" si="12"/>
        <v>1123.5353385655339</v>
      </c>
      <c r="C197" s="12">
        <f t="shared" si="13"/>
        <v>25.83792567826432</v>
      </c>
      <c r="D197" s="12">
        <f t="shared" si="14"/>
        <v>1097.6974128872696</v>
      </c>
      <c r="E197" s="12">
        <f t="shared" si="15"/>
        <v>3331.6612748151847</v>
      </c>
    </row>
    <row r="198" spans="1:5" x14ac:dyDescent="0.2">
      <c r="A198" s="11">
        <v>178</v>
      </c>
      <c r="B198" s="12">
        <f t="shared" si="12"/>
        <v>1123.5353385655339</v>
      </c>
      <c r="C198" s="12">
        <f t="shared" si="13"/>
        <v>19.434690769755246</v>
      </c>
      <c r="D198" s="12">
        <f t="shared" si="14"/>
        <v>1104.1006477957787</v>
      </c>
      <c r="E198" s="12">
        <f t="shared" si="15"/>
        <v>2227.5606270194057</v>
      </c>
    </row>
    <row r="199" spans="1:5" x14ac:dyDescent="0.2">
      <c r="A199" s="11">
        <v>179</v>
      </c>
      <c r="B199" s="12">
        <f t="shared" si="12"/>
        <v>1123.5353385655339</v>
      </c>
      <c r="C199" s="12">
        <f t="shared" si="13"/>
        <v>12.9941036576132</v>
      </c>
      <c r="D199" s="12">
        <f t="shared" si="14"/>
        <v>1110.5412349079209</v>
      </c>
      <c r="E199" s="12">
        <f t="shared" si="15"/>
        <v>1117.0193921114849</v>
      </c>
    </row>
    <row r="200" spans="1:5" x14ac:dyDescent="0.2">
      <c r="A200" s="11">
        <v>180</v>
      </c>
      <c r="B200" s="12" t="str">
        <f t="shared" si="12"/>
        <v/>
      </c>
      <c r="C200" s="12" t="str">
        <f t="shared" si="13"/>
        <v/>
      </c>
      <c r="D200" s="12" t="str">
        <f t="shared" si="14"/>
        <v/>
      </c>
      <c r="E200" s="12" t="str">
        <f t="shared" si="15"/>
        <v/>
      </c>
    </row>
    <row r="201" spans="1:5" x14ac:dyDescent="0.2">
      <c r="A201" s="11">
        <v>181</v>
      </c>
      <c r="B201" s="12" t="str">
        <f t="shared" si="12"/>
        <v/>
      </c>
      <c r="C201" s="12" t="str">
        <f t="shared" si="13"/>
        <v/>
      </c>
      <c r="D201" s="12" t="str">
        <f t="shared" si="14"/>
        <v/>
      </c>
      <c r="E201" s="12" t="str">
        <f t="shared" si="15"/>
        <v/>
      </c>
    </row>
    <row r="202" spans="1:5" x14ac:dyDescent="0.2">
      <c r="A202" s="11">
        <v>182</v>
      </c>
      <c r="B202" s="12" t="str">
        <f t="shared" si="12"/>
        <v/>
      </c>
      <c r="C202" s="12" t="str">
        <f t="shared" si="13"/>
        <v/>
      </c>
      <c r="D202" s="12" t="str">
        <f t="shared" si="14"/>
        <v/>
      </c>
      <c r="E202" s="12" t="str">
        <f t="shared" si="15"/>
        <v/>
      </c>
    </row>
    <row r="203" spans="1:5" x14ac:dyDescent="0.2">
      <c r="A203" s="11">
        <v>183</v>
      </c>
      <c r="B203" s="12" t="str">
        <f t="shared" si="12"/>
        <v/>
      </c>
      <c r="C203" s="12" t="str">
        <f t="shared" si="13"/>
        <v/>
      </c>
      <c r="D203" s="12" t="str">
        <f t="shared" si="14"/>
        <v/>
      </c>
      <c r="E203" s="12" t="str">
        <f t="shared" si="15"/>
        <v/>
      </c>
    </row>
    <row r="204" spans="1:5" x14ac:dyDescent="0.2">
      <c r="A204" s="11">
        <v>184</v>
      </c>
      <c r="B204" s="12" t="str">
        <f t="shared" si="12"/>
        <v/>
      </c>
      <c r="C204" s="12" t="str">
        <f t="shared" si="13"/>
        <v/>
      </c>
      <c r="D204" s="12" t="str">
        <f t="shared" si="14"/>
        <v/>
      </c>
      <c r="E204" s="12" t="str">
        <f t="shared" si="15"/>
        <v/>
      </c>
    </row>
    <row r="205" spans="1:5" x14ac:dyDescent="0.2">
      <c r="A205" s="11">
        <v>185</v>
      </c>
      <c r="B205" s="12" t="str">
        <f t="shared" si="12"/>
        <v/>
      </c>
      <c r="C205" s="12" t="str">
        <f t="shared" si="13"/>
        <v/>
      </c>
      <c r="D205" s="12" t="str">
        <f t="shared" si="14"/>
        <v/>
      </c>
      <c r="E205" s="12" t="str">
        <f t="shared" si="15"/>
        <v/>
      </c>
    </row>
    <row r="206" spans="1:5" x14ac:dyDescent="0.2">
      <c r="A206" s="11">
        <v>186</v>
      </c>
      <c r="B206" s="12" t="str">
        <f t="shared" si="12"/>
        <v/>
      </c>
      <c r="C206" s="12" t="str">
        <f t="shared" si="13"/>
        <v/>
      </c>
      <c r="D206" s="12" t="str">
        <f t="shared" si="14"/>
        <v/>
      </c>
      <c r="E206" s="12" t="str">
        <f t="shared" si="15"/>
        <v/>
      </c>
    </row>
    <row r="207" spans="1:5" x14ac:dyDescent="0.2">
      <c r="A207" s="11">
        <v>187</v>
      </c>
      <c r="B207" s="12" t="str">
        <f t="shared" si="12"/>
        <v/>
      </c>
      <c r="C207" s="12" t="str">
        <f t="shared" si="13"/>
        <v/>
      </c>
      <c r="D207" s="12" t="str">
        <f t="shared" si="14"/>
        <v/>
      </c>
      <c r="E207" s="12" t="str">
        <f t="shared" si="15"/>
        <v/>
      </c>
    </row>
    <row r="208" spans="1:5" x14ac:dyDescent="0.2">
      <c r="A208" s="11">
        <v>188</v>
      </c>
      <c r="B208" s="12" t="str">
        <f t="shared" si="12"/>
        <v/>
      </c>
      <c r="C208" s="12" t="str">
        <f t="shared" si="13"/>
        <v/>
      </c>
      <c r="D208" s="12" t="str">
        <f t="shared" si="14"/>
        <v/>
      </c>
      <c r="E208" s="12" t="str">
        <f t="shared" si="15"/>
        <v/>
      </c>
    </row>
    <row r="209" spans="1:5" x14ac:dyDescent="0.2">
      <c r="A209" s="11">
        <v>189</v>
      </c>
      <c r="B209" s="12" t="str">
        <f t="shared" si="12"/>
        <v/>
      </c>
      <c r="C209" s="12" t="str">
        <f t="shared" si="13"/>
        <v/>
      </c>
      <c r="D209" s="12" t="str">
        <f t="shared" si="14"/>
        <v/>
      </c>
      <c r="E209" s="12" t="str">
        <f t="shared" si="15"/>
        <v/>
      </c>
    </row>
    <row r="210" spans="1:5" x14ac:dyDescent="0.2">
      <c r="A210" s="11">
        <v>190</v>
      </c>
      <c r="B210" s="12" t="str">
        <f t="shared" si="12"/>
        <v/>
      </c>
      <c r="C210" s="12" t="str">
        <f t="shared" si="13"/>
        <v/>
      </c>
      <c r="D210" s="12" t="str">
        <f t="shared" si="14"/>
        <v/>
      </c>
      <c r="E210" s="12" t="str">
        <f t="shared" si="15"/>
        <v/>
      </c>
    </row>
    <row r="211" spans="1:5" x14ac:dyDescent="0.2">
      <c r="A211" s="11">
        <v>191</v>
      </c>
      <c r="B211" s="12" t="str">
        <f t="shared" si="12"/>
        <v/>
      </c>
      <c r="C211" s="12" t="str">
        <f t="shared" si="13"/>
        <v/>
      </c>
      <c r="D211" s="12" t="str">
        <f t="shared" si="14"/>
        <v/>
      </c>
      <c r="E211" s="12" t="str">
        <f t="shared" si="15"/>
        <v/>
      </c>
    </row>
    <row r="212" spans="1:5" x14ac:dyDescent="0.2">
      <c r="A212" s="11">
        <v>192</v>
      </c>
      <c r="B212" s="12" t="str">
        <f t="shared" si="12"/>
        <v/>
      </c>
      <c r="C212" s="12" t="str">
        <f t="shared" si="13"/>
        <v/>
      </c>
      <c r="D212" s="12" t="str">
        <f t="shared" si="14"/>
        <v/>
      </c>
      <c r="E212" s="12" t="str">
        <f t="shared" si="15"/>
        <v/>
      </c>
    </row>
    <row r="213" spans="1:5" x14ac:dyDescent="0.2">
      <c r="A213" s="11">
        <v>193</v>
      </c>
      <c r="B213" s="12" t="str">
        <f t="shared" ref="B213:B276" si="16">IF(A213&gt;$D$14,"",$D$13)</f>
        <v/>
      </c>
      <c r="C213" s="12" t="str">
        <f t="shared" ref="C213:C276" si="17">IF(A213&gt;$D$14,"",$D$8/12*E212)</f>
        <v/>
      </c>
      <c r="D213" s="12" t="str">
        <f t="shared" ref="D213:D276" si="18">IF(A213&gt;$D$14,"",B213-C213)</f>
        <v/>
      </c>
      <c r="E213" s="12" t="str">
        <f t="shared" ref="E213:E276" si="19">IF(A213&gt;$D$14,"",E212-D213)</f>
        <v/>
      </c>
    </row>
    <row r="214" spans="1:5" x14ac:dyDescent="0.2">
      <c r="A214" s="11">
        <v>194</v>
      </c>
      <c r="B214" s="12" t="str">
        <f t="shared" si="16"/>
        <v/>
      </c>
      <c r="C214" s="12" t="str">
        <f t="shared" si="17"/>
        <v/>
      </c>
      <c r="D214" s="12" t="str">
        <f t="shared" si="18"/>
        <v/>
      </c>
      <c r="E214" s="12" t="str">
        <f t="shared" si="19"/>
        <v/>
      </c>
    </row>
    <row r="215" spans="1:5" x14ac:dyDescent="0.2">
      <c r="A215" s="11">
        <v>195</v>
      </c>
      <c r="B215" s="12" t="str">
        <f t="shared" si="16"/>
        <v/>
      </c>
      <c r="C215" s="12" t="str">
        <f t="shared" si="17"/>
        <v/>
      </c>
      <c r="D215" s="12" t="str">
        <f t="shared" si="18"/>
        <v/>
      </c>
      <c r="E215" s="12" t="str">
        <f t="shared" si="19"/>
        <v/>
      </c>
    </row>
    <row r="216" spans="1:5" x14ac:dyDescent="0.2">
      <c r="A216" s="11">
        <v>196</v>
      </c>
      <c r="B216" s="12" t="str">
        <f t="shared" si="16"/>
        <v/>
      </c>
      <c r="C216" s="12" t="str">
        <f t="shared" si="17"/>
        <v/>
      </c>
      <c r="D216" s="12" t="str">
        <f t="shared" si="18"/>
        <v/>
      </c>
      <c r="E216" s="12" t="str">
        <f t="shared" si="19"/>
        <v/>
      </c>
    </row>
    <row r="217" spans="1:5" x14ac:dyDescent="0.2">
      <c r="A217" s="11">
        <v>197</v>
      </c>
      <c r="B217" s="12" t="str">
        <f t="shared" si="16"/>
        <v/>
      </c>
      <c r="C217" s="12" t="str">
        <f t="shared" si="17"/>
        <v/>
      </c>
      <c r="D217" s="12" t="str">
        <f t="shared" si="18"/>
        <v/>
      </c>
      <c r="E217" s="12" t="str">
        <f t="shared" si="19"/>
        <v/>
      </c>
    </row>
    <row r="218" spans="1:5" x14ac:dyDescent="0.2">
      <c r="A218" s="11">
        <v>198</v>
      </c>
      <c r="B218" s="12" t="str">
        <f t="shared" si="16"/>
        <v/>
      </c>
      <c r="C218" s="12" t="str">
        <f t="shared" si="17"/>
        <v/>
      </c>
      <c r="D218" s="12" t="str">
        <f t="shared" si="18"/>
        <v/>
      </c>
      <c r="E218" s="12" t="str">
        <f t="shared" si="19"/>
        <v/>
      </c>
    </row>
    <row r="219" spans="1:5" x14ac:dyDescent="0.2">
      <c r="A219" s="11">
        <v>199</v>
      </c>
      <c r="B219" s="12" t="str">
        <f t="shared" si="16"/>
        <v/>
      </c>
      <c r="C219" s="12" t="str">
        <f t="shared" si="17"/>
        <v/>
      </c>
      <c r="D219" s="12" t="str">
        <f t="shared" si="18"/>
        <v/>
      </c>
      <c r="E219" s="12" t="str">
        <f t="shared" si="19"/>
        <v/>
      </c>
    </row>
    <row r="220" spans="1:5" x14ac:dyDescent="0.2">
      <c r="A220" s="11">
        <v>200</v>
      </c>
      <c r="B220" s="12" t="str">
        <f t="shared" si="16"/>
        <v/>
      </c>
      <c r="C220" s="12" t="str">
        <f t="shared" si="17"/>
        <v/>
      </c>
      <c r="D220" s="12" t="str">
        <f t="shared" si="18"/>
        <v/>
      </c>
      <c r="E220" s="12" t="str">
        <f t="shared" si="19"/>
        <v/>
      </c>
    </row>
    <row r="221" spans="1:5" x14ac:dyDescent="0.2">
      <c r="A221" s="11">
        <v>201</v>
      </c>
      <c r="B221" s="12" t="str">
        <f t="shared" si="16"/>
        <v/>
      </c>
      <c r="C221" s="12" t="str">
        <f t="shared" si="17"/>
        <v/>
      </c>
      <c r="D221" s="12" t="str">
        <f t="shared" si="18"/>
        <v/>
      </c>
      <c r="E221" s="12" t="str">
        <f t="shared" si="19"/>
        <v/>
      </c>
    </row>
    <row r="222" spans="1:5" x14ac:dyDescent="0.2">
      <c r="A222" s="11">
        <v>202</v>
      </c>
      <c r="B222" s="12" t="str">
        <f t="shared" si="16"/>
        <v/>
      </c>
      <c r="C222" s="12" t="str">
        <f t="shared" si="17"/>
        <v/>
      </c>
      <c r="D222" s="12" t="str">
        <f t="shared" si="18"/>
        <v/>
      </c>
      <c r="E222" s="12" t="str">
        <f t="shared" si="19"/>
        <v/>
      </c>
    </row>
    <row r="223" spans="1:5" x14ac:dyDescent="0.2">
      <c r="A223" s="11">
        <v>203</v>
      </c>
      <c r="B223" s="12" t="str">
        <f t="shared" si="16"/>
        <v/>
      </c>
      <c r="C223" s="12" t="str">
        <f t="shared" si="17"/>
        <v/>
      </c>
      <c r="D223" s="12" t="str">
        <f t="shared" si="18"/>
        <v/>
      </c>
      <c r="E223" s="12" t="str">
        <f t="shared" si="19"/>
        <v/>
      </c>
    </row>
    <row r="224" spans="1:5" x14ac:dyDescent="0.2">
      <c r="A224" s="11">
        <v>204</v>
      </c>
      <c r="B224" s="12" t="str">
        <f t="shared" si="16"/>
        <v/>
      </c>
      <c r="C224" s="12" t="str">
        <f t="shared" si="17"/>
        <v/>
      </c>
      <c r="D224" s="12" t="str">
        <f t="shared" si="18"/>
        <v/>
      </c>
      <c r="E224" s="12" t="str">
        <f t="shared" si="19"/>
        <v/>
      </c>
    </row>
    <row r="225" spans="1:5" x14ac:dyDescent="0.2">
      <c r="A225" s="11">
        <v>205</v>
      </c>
      <c r="B225" s="12" t="str">
        <f t="shared" si="16"/>
        <v/>
      </c>
      <c r="C225" s="12" t="str">
        <f t="shared" si="17"/>
        <v/>
      </c>
      <c r="D225" s="12" t="str">
        <f t="shared" si="18"/>
        <v/>
      </c>
      <c r="E225" s="12" t="str">
        <f t="shared" si="19"/>
        <v/>
      </c>
    </row>
    <row r="226" spans="1:5" x14ac:dyDescent="0.2">
      <c r="A226" s="11">
        <v>206</v>
      </c>
      <c r="B226" s="12" t="str">
        <f t="shared" si="16"/>
        <v/>
      </c>
      <c r="C226" s="12" t="str">
        <f t="shared" si="17"/>
        <v/>
      </c>
      <c r="D226" s="12" t="str">
        <f t="shared" si="18"/>
        <v/>
      </c>
      <c r="E226" s="12" t="str">
        <f t="shared" si="19"/>
        <v/>
      </c>
    </row>
    <row r="227" spans="1:5" x14ac:dyDescent="0.2">
      <c r="A227" s="11">
        <v>207</v>
      </c>
      <c r="B227" s="12" t="str">
        <f t="shared" si="16"/>
        <v/>
      </c>
      <c r="C227" s="12" t="str">
        <f t="shared" si="17"/>
        <v/>
      </c>
      <c r="D227" s="12" t="str">
        <f t="shared" si="18"/>
        <v/>
      </c>
      <c r="E227" s="12" t="str">
        <f t="shared" si="19"/>
        <v/>
      </c>
    </row>
    <row r="228" spans="1:5" x14ac:dyDescent="0.2">
      <c r="A228" s="11">
        <v>208</v>
      </c>
      <c r="B228" s="12" t="str">
        <f t="shared" si="16"/>
        <v/>
      </c>
      <c r="C228" s="12" t="str">
        <f t="shared" si="17"/>
        <v/>
      </c>
      <c r="D228" s="12" t="str">
        <f t="shared" si="18"/>
        <v/>
      </c>
      <c r="E228" s="12" t="str">
        <f t="shared" si="19"/>
        <v/>
      </c>
    </row>
    <row r="229" spans="1:5" x14ac:dyDescent="0.2">
      <c r="A229" s="11">
        <v>209</v>
      </c>
      <c r="B229" s="12" t="str">
        <f t="shared" si="16"/>
        <v/>
      </c>
      <c r="C229" s="12" t="str">
        <f t="shared" si="17"/>
        <v/>
      </c>
      <c r="D229" s="12" t="str">
        <f t="shared" si="18"/>
        <v/>
      </c>
      <c r="E229" s="12" t="str">
        <f t="shared" si="19"/>
        <v/>
      </c>
    </row>
    <row r="230" spans="1:5" x14ac:dyDescent="0.2">
      <c r="A230" s="11">
        <v>210</v>
      </c>
      <c r="B230" s="12" t="str">
        <f t="shared" si="16"/>
        <v/>
      </c>
      <c r="C230" s="12" t="str">
        <f t="shared" si="17"/>
        <v/>
      </c>
      <c r="D230" s="12" t="str">
        <f t="shared" si="18"/>
        <v/>
      </c>
      <c r="E230" s="12" t="str">
        <f t="shared" si="19"/>
        <v/>
      </c>
    </row>
    <row r="231" spans="1:5" x14ac:dyDescent="0.2">
      <c r="A231" s="11">
        <v>211</v>
      </c>
      <c r="B231" s="12" t="str">
        <f t="shared" si="16"/>
        <v/>
      </c>
      <c r="C231" s="12" t="str">
        <f t="shared" si="17"/>
        <v/>
      </c>
      <c r="D231" s="12" t="str">
        <f t="shared" si="18"/>
        <v/>
      </c>
      <c r="E231" s="12" t="str">
        <f t="shared" si="19"/>
        <v/>
      </c>
    </row>
    <row r="232" spans="1:5" x14ac:dyDescent="0.2">
      <c r="A232" s="11">
        <v>212</v>
      </c>
      <c r="B232" s="12" t="str">
        <f t="shared" si="16"/>
        <v/>
      </c>
      <c r="C232" s="12" t="str">
        <f t="shared" si="17"/>
        <v/>
      </c>
      <c r="D232" s="12" t="str">
        <f t="shared" si="18"/>
        <v/>
      </c>
      <c r="E232" s="12" t="str">
        <f t="shared" si="19"/>
        <v/>
      </c>
    </row>
    <row r="233" spans="1:5" x14ac:dyDescent="0.2">
      <c r="A233" s="11">
        <v>213</v>
      </c>
      <c r="B233" s="12" t="str">
        <f t="shared" si="16"/>
        <v/>
      </c>
      <c r="C233" s="12" t="str">
        <f t="shared" si="17"/>
        <v/>
      </c>
      <c r="D233" s="12" t="str">
        <f t="shared" si="18"/>
        <v/>
      </c>
      <c r="E233" s="12" t="str">
        <f t="shared" si="19"/>
        <v/>
      </c>
    </row>
    <row r="234" spans="1:5" x14ac:dyDescent="0.2">
      <c r="A234" s="11">
        <v>214</v>
      </c>
      <c r="B234" s="12" t="str">
        <f t="shared" si="16"/>
        <v/>
      </c>
      <c r="C234" s="12" t="str">
        <f t="shared" si="17"/>
        <v/>
      </c>
      <c r="D234" s="12" t="str">
        <f t="shared" si="18"/>
        <v/>
      </c>
      <c r="E234" s="12" t="str">
        <f t="shared" si="19"/>
        <v/>
      </c>
    </row>
    <row r="235" spans="1:5" x14ac:dyDescent="0.2">
      <c r="A235" s="11">
        <v>215</v>
      </c>
      <c r="B235" s="12" t="str">
        <f t="shared" si="16"/>
        <v/>
      </c>
      <c r="C235" s="12" t="str">
        <f t="shared" si="17"/>
        <v/>
      </c>
      <c r="D235" s="12" t="str">
        <f t="shared" si="18"/>
        <v/>
      </c>
      <c r="E235" s="12" t="str">
        <f t="shared" si="19"/>
        <v/>
      </c>
    </row>
    <row r="236" spans="1:5" x14ac:dyDescent="0.2">
      <c r="A236" s="11">
        <v>216</v>
      </c>
      <c r="B236" s="12" t="str">
        <f t="shared" si="16"/>
        <v/>
      </c>
      <c r="C236" s="12" t="str">
        <f t="shared" si="17"/>
        <v/>
      </c>
      <c r="D236" s="12" t="str">
        <f t="shared" si="18"/>
        <v/>
      </c>
      <c r="E236" s="12" t="str">
        <f t="shared" si="19"/>
        <v/>
      </c>
    </row>
    <row r="237" spans="1:5" x14ac:dyDescent="0.2">
      <c r="A237" s="11">
        <v>217</v>
      </c>
      <c r="B237" s="12" t="str">
        <f t="shared" si="16"/>
        <v/>
      </c>
      <c r="C237" s="12" t="str">
        <f t="shared" si="17"/>
        <v/>
      </c>
      <c r="D237" s="12" t="str">
        <f t="shared" si="18"/>
        <v/>
      </c>
      <c r="E237" s="12" t="str">
        <f t="shared" si="19"/>
        <v/>
      </c>
    </row>
    <row r="238" spans="1:5" x14ac:dyDescent="0.2">
      <c r="A238" s="11">
        <v>218</v>
      </c>
      <c r="B238" s="12" t="str">
        <f t="shared" si="16"/>
        <v/>
      </c>
      <c r="C238" s="12" t="str">
        <f t="shared" si="17"/>
        <v/>
      </c>
      <c r="D238" s="12" t="str">
        <f t="shared" si="18"/>
        <v/>
      </c>
      <c r="E238" s="12" t="str">
        <f t="shared" si="19"/>
        <v/>
      </c>
    </row>
    <row r="239" spans="1:5" x14ac:dyDescent="0.2">
      <c r="A239" s="11">
        <v>219</v>
      </c>
      <c r="B239" s="12" t="str">
        <f t="shared" si="16"/>
        <v/>
      </c>
      <c r="C239" s="12" t="str">
        <f t="shared" si="17"/>
        <v/>
      </c>
      <c r="D239" s="12" t="str">
        <f t="shared" si="18"/>
        <v/>
      </c>
      <c r="E239" s="12" t="str">
        <f t="shared" si="19"/>
        <v/>
      </c>
    </row>
    <row r="240" spans="1:5" x14ac:dyDescent="0.2">
      <c r="A240" s="11">
        <v>220</v>
      </c>
      <c r="B240" s="12" t="str">
        <f t="shared" si="16"/>
        <v/>
      </c>
      <c r="C240" s="12" t="str">
        <f t="shared" si="17"/>
        <v/>
      </c>
      <c r="D240" s="12" t="str">
        <f t="shared" si="18"/>
        <v/>
      </c>
      <c r="E240" s="12" t="str">
        <f t="shared" si="19"/>
        <v/>
      </c>
    </row>
    <row r="241" spans="1:5" x14ac:dyDescent="0.2">
      <c r="A241" s="11">
        <v>221</v>
      </c>
      <c r="B241" s="12" t="str">
        <f t="shared" si="16"/>
        <v/>
      </c>
      <c r="C241" s="12" t="str">
        <f t="shared" si="17"/>
        <v/>
      </c>
      <c r="D241" s="12" t="str">
        <f t="shared" si="18"/>
        <v/>
      </c>
      <c r="E241" s="12" t="str">
        <f t="shared" si="19"/>
        <v/>
      </c>
    </row>
    <row r="242" spans="1:5" x14ac:dyDescent="0.2">
      <c r="A242" s="11">
        <v>222</v>
      </c>
      <c r="B242" s="12" t="str">
        <f t="shared" si="16"/>
        <v/>
      </c>
      <c r="C242" s="12" t="str">
        <f t="shared" si="17"/>
        <v/>
      </c>
      <c r="D242" s="12" t="str">
        <f t="shared" si="18"/>
        <v/>
      </c>
      <c r="E242" s="12" t="str">
        <f t="shared" si="19"/>
        <v/>
      </c>
    </row>
    <row r="243" spans="1:5" x14ac:dyDescent="0.2">
      <c r="A243" s="11">
        <v>223</v>
      </c>
      <c r="B243" s="12" t="str">
        <f t="shared" si="16"/>
        <v/>
      </c>
      <c r="C243" s="12" t="str">
        <f t="shared" si="17"/>
        <v/>
      </c>
      <c r="D243" s="12" t="str">
        <f t="shared" si="18"/>
        <v/>
      </c>
      <c r="E243" s="12" t="str">
        <f t="shared" si="19"/>
        <v/>
      </c>
    </row>
    <row r="244" spans="1:5" x14ac:dyDescent="0.2">
      <c r="A244" s="11">
        <v>224</v>
      </c>
      <c r="B244" s="12" t="str">
        <f t="shared" si="16"/>
        <v/>
      </c>
      <c r="C244" s="12" t="str">
        <f t="shared" si="17"/>
        <v/>
      </c>
      <c r="D244" s="12" t="str">
        <f t="shared" si="18"/>
        <v/>
      </c>
      <c r="E244" s="12" t="str">
        <f t="shared" si="19"/>
        <v/>
      </c>
    </row>
    <row r="245" spans="1:5" x14ac:dyDescent="0.2">
      <c r="A245" s="11">
        <v>225</v>
      </c>
      <c r="B245" s="12" t="str">
        <f t="shared" si="16"/>
        <v/>
      </c>
      <c r="C245" s="12" t="str">
        <f t="shared" si="17"/>
        <v/>
      </c>
      <c r="D245" s="12" t="str">
        <f t="shared" si="18"/>
        <v/>
      </c>
      <c r="E245" s="12" t="str">
        <f t="shared" si="19"/>
        <v/>
      </c>
    </row>
    <row r="246" spans="1:5" x14ac:dyDescent="0.2">
      <c r="A246" s="11">
        <v>226</v>
      </c>
      <c r="B246" s="12" t="str">
        <f t="shared" si="16"/>
        <v/>
      </c>
      <c r="C246" s="12" t="str">
        <f t="shared" si="17"/>
        <v/>
      </c>
      <c r="D246" s="12" t="str">
        <f t="shared" si="18"/>
        <v/>
      </c>
      <c r="E246" s="12" t="str">
        <f t="shared" si="19"/>
        <v/>
      </c>
    </row>
    <row r="247" spans="1:5" x14ac:dyDescent="0.2">
      <c r="A247" s="11">
        <v>227</v>
      </c>
      <c r="B247" s="12" t="str">
        <f t="shared" si="16"/>
        <v/>
      </c>
      <c r="C247" s="12" t="str">
        <f t="shared" si="17"/>
        <v/>
      </c>
      <c r="D247" s="12" t="str">
        <f t="shared" si="18"/>
        <v/>
      </c>
      <c r="E247" s="12" t="str">
        <f t="shared" si="19"/>
        <v/>
      </c>
    </row>
    <row r="248" spans="1:5" x14ac:dyDescent="0.2">
      <c r="A248" s="11">
        <v>228</v>
      </c>
      <c r="B248" s="12" t="str">
        <f t="shared" si="16"/>
        <v/>
      </c>
      <c r="C248" s="12" t="str">
        <f t="shared" si="17"/>
        <v/>
      </c>
      <c r="D248" s="12" t="str">
        <f t="shared" si="18"/>
        <v/>
      </c>
      <c r="E248" s="12" t="str">
        <f t="shared" si="19"/>
        <v/>
      </c>
    </row>
    <row r="249" spans="1:5" x14ac:dyDescent="0.2">
      <c r="A249" s="11">
        <v>229</v>
      </c>
      <c r="B249" s="12" t="str">
        <f t="shared" si="16"/>
        <v/>
      </c>
      <c r="C249" s="12" t="str">
        <f t="shared" si="17"/>
        <v/>
      </c>
      <c r="D249" s="12" t="str">
        <f t="shared" si="18"/>
        <v/>
      </c>
      <c r="E249" s="12" t="str">
        <f t="shared" si="19"/>
        <v/>
      </c>
    </row>
    <row r="250" spans="1:5" x14ac:dyDescent="0.2">
      <c r="A250" s="11">
        <v>230</v>
      </c>
      <c r="B250" s="12" t="str">
        <f t="shared" si="16"/>
        <v/>
      </c>
      <c r="C250" s="12" t="str">
        <f t="shared" si="17"/>
        <v/>
      </c>
      <c r="D250" s="12" t="str">
        <f t="shared" si="18"/>
        <v/>
      </c>
      <c r="E250" s="12" t="str">
        <f t="shared" si="19"/>
        <v/>
      </c>
    </row>
    <row r="251" spans="1:5" x14ac:dyDescent="0.2">
      <c r="A251" s="11">
        <v>231</v>
      </c>
      <c r="B251" s="12" t="str">
        <f t="shared" si="16"/>
        <v/>
      </c>
      <c r="C251" s="12" t="str">
        <f t="shared" si="17"/>
        <v/>
      </c>
      <c r="D251" s="12" t="str">
        <f t="shared" si="18"/>
        <v/>
      </c>
      <c r="E251" s="12" t="str">
        <f t="shared" si="19"/>
        <v/>
      </c>
    </row>
    <row r="252" spans="1:5" x14ac:dyDescent="0.2">
      <c r="A252" s="11">
        <v>232</v>
      </c>
      <c r="B252" s="12" t="str">
        <f t="shared" si="16"/>
        <v/>
      </c>
      <c r="C252" s="12" t="str">
        <f t="shared" si="17"/>
        <v/>
      </c>
      <c r="D252" s="12" t="str">
        <f t="shared" si="18"/>
        <v/>
      </c>
      <c r="E252" s="12" t="str">
        <f t="shared" si="19"/>
        <v/>
      </c>
    </row>
    <row r="253" spans="1:5" x14ac:dyDescent="0.2">
      <c r="A253" s="11">
        <v>233</v>
      </c>
      <c r="B253" s="12" t="str">
        <f t="shared" si="16"/>
        <v/>
      </c>
      <c r="C253" s="12" t="str">
        <f t="shared" si="17"/>
        <v/>
      </c>
      <c r="D253" s="12" t="str">
        <f t="shared" si="18"/>
        <v/>
      </c>
      <c r="E253" s="12" t="str">
        <f t="shared" si="19"/>
        <v/>
      </c>
    </row>
    <row r="254" spans="1:5" x14ac:dyDescent="0.2">
      <c r="A254" s="11">
        <v>234</v>
      </c>
      <c r="B254" s="12" t="str">
        <f t="shared" si="16"/>
        <v/>
      </c>
      <c r="C254" s="12" t="str">
        <f t="shared" si="17"/>
        <v/>
      </c>
      <c r="D254" s="12" t="str">
        <f t="shared" si="18"/>
        <v/>
      </c>
      <c r="E254" s="12" t="str">
        <f t="shared" si="19"/>
        <v/>
      </c>
    </row>
    <row r="255" spans="1:5" x14ac:dyDescent="0.2">
      <c r="A255" s="11">
        <v>235</v>
      </c>
      <c r="B255" s="12" t="str">
        <f t="shared" si="16"/>
        <v/>
      </c>
      <c r="C255" s="12" t="str">
        <f t="shared" si="17"/>
        <v/>
      </c>
      <c r="D255" s="12" t="str">
        <f t="shared" si="18"/>
        <v/>
      </c>
      <c r="E255" s="12" t="str">
        <f t="shared" si="19"/>
        <v/>
      </c>
    </row>
    <row r="256" spans="1:5" x14ac:dyDescent="0.2">
      <c r="A256" s="11">
        <v>236</v>
      </c>
      <c r="B256" s="12" t="str">
        <f t="shared" si="16"/>
        <v/>
      </c>
      <c r="C256" s="12" t="str">
        <f t="shared" si="17"/>
        <v/>
      </c>
      <c r="D256" s="12" t="str">
        <f t="shared" si="18"/>
        <v/>
      </c>
      <c r="E256" s="12" t="str">
        <f t="shared" si="19"/>
        <v/>
      </c>
    </row>
    <row r="257" spans="1:5" x14ac:dyDescent="0.2">
      <c r="A257" s="11">
        <v>237</v>
      </c>
      <c r="B257" s="12" t="str">
        <f t="shared" si="16"/>
        <v/>
      </c>
      <c r="C257" s="12" t="str">
        <f t="shared" si="17"/>
        <v/>
      </c>
      <c r="D257" s="12" t="str">
        <f t="shared" si="18"/>
        <v/>
      </c>
      <c r="E257" s="12" t="str">
        <f t="shared" si="19"/>
        <v/>
      </c>
    </row>
    <row r="258" spans="1:5" x14ac:dyDescent="0.2">
      <c r="A258" s="11">
        <v>238</v>
      </c>
      <c r="B258" s="12" t="str">
        <f t="shared" si="16"/>
        <v/>
      </c>
      <c r="C258" s="12" t="str">
        <f t="shared" si="17"/>
        <v/>
      </c>
      <c r="D258" s="12" t="str">
        <f t="shared" si="18"/>
        <v/>
      </c>
      <c r="E258" s="12" t="str">
        <f t="shared" si="19"/>
        <v/>
      </c>
    </row>
    <row r="259" spans="1:5" x14ac:dyDescent="0.2">
      <c r="A259" s="11">
        <v>239</v>
      </c>
      <c r="B259" s="12" t="str">
        <f t="shared" si="16"/>
        <v/>
      </c>
      <c r="C259" s="12" t="str">
        <f t="shared" si="17"/>
        <v/>
      </c>
      <c r="D259" s="12" t="str">
        <f t="shared" si="18"/>
        <v/>
      </c>
      <c r="E259" s="12" t="str">
        <f t="shared" si="19"/>
        <v/>
      </c>
    </row>
    <row r="260" spans="1:5" x14ac:dyDescent="0.2">
      <c r="A260" s="11">
        <v>240</v>
      </c>
      <c r="B260" s="12" t="str">
        <f t="shared" si="16"/>
        <v/>
      </c>
      <c r="C260" s="12" t="str">
        <f t="shared" si="17"/>
        <v/>
      </c>
      <c r="D260" s="12" t="str">
        <f t="shared" si="18"/>
        <v/>
      </c>
      <c r="E260" s="12" t="str">
        <f t="shared" si="19"/>
        <v/>
      </c>
    </row>
    <row r="261" spans="1:5" x14ac:dyDescent="0.2">
      <c r="A261" s="11">
        <v>241</v>
      </c>
      <c r="B261" s="12" t="str">
        <f t="shared" si="16"/>
        <v/>
      </c>
      <c r="C261" s="12" t="str">
        <f t="shared" si="17"/>
        <v/>
      </c>
      <c r="D261" s="12" t="str">
        <f t="shared" si="18"/>
        <v/>
      </c>
      <c r="E261" s="12" t="str">
        <f t="shared" si="19"/>
        <v/>
      </c>
    </row>
    <row r="262" spans="1:5" x14ac:dyDescent="0.2">
      <c r="A262" s="11">
        <v>242</v>
      </c>
      <c r="B262" s="12" t="str">
        <f t="shared" si="16"/>
        <v/>
      </c>
      <c r="C262" s="12" t="str">
        <f t="shared" si="17"/>
        <v/>
      </c>
      <c r="D262" s="12" t="str">
        <f t="shared" si="18"/>
        <v/>
      </c>
      <c r="E262" s="12" t="str">
        <f t="shared" si="19"/>
        <v/>
      </c>
    </row>
    <row r="263" spans="1:5" x14ac:dyDescent="0.2">
      <c r="A263" s="11">
        <v>243</v>
      </c>
      <c r="B263" s="12" t="str">
        <f t="shared" si="16"/>
        <v/>
      </c>
      <c r="C263" s="12" t="str">
        <f t="shared" si="17"/>
        <v/>
      </c>
      <c r="D263" s="12" t="str">
        <f t="shared" si="18"/>
        <v/>
      </c>
      <c r="E263" s="12" t="str">
        <f t="shared" si="19"/>
        <v/>
      </c>
    </row>
    <row r="264" spans="1:5" x14ac:dyDescent="0.2">
      <c r="A264" s="11">
        <v>244</v>
      </c>
      <c r="B264" s="12" t="str">
        <f t="shared" si="16"/>
        <v/>
      </c>
      <c r="C264" s="12" t="str">
        <f t="shared" si="17"/>
        <v/>
      </c>
      <c r="D264" s="12" t="str">
        <f t="shared" si="18"/>
        <v/>
      </c>
      <c r="E264" s="12" t="str">
        <f t="shared" si="19"/>
        <v/>
      </c>
    </row>
    <row r="265" spans="1:5" x14ac:dyDescent="0.2">
      <c r="A265" s="11">
        <v>245</v>
      </c>
      <c r="B265" s="12" t="str">
        <f t="shared" si="16"/>
        <v/>
      </c>
      <c r="C265" s="12" t="str">
        <f t="shared" si="17"/>
        <v/>
      </c>
      <c r="D265" s="12" t="str">
        <f t="shared" si="18"/>
        <v/>
      </c>
      <c r="E265" s="12" t="str">
        <f t="shared" si="19"/>
        <v/>
      </c>
    </row>
    <row r="266" spans="1:5" x14ac:dyDescent="0.2">
      <c r="A266" s="11">
        <v>246</v>
      </c>
      <c r="B266" s="12" t="str">
        <f t="shared" si="16"/>
        <v/>
      </c>
      <c r="C266" s="12" t="str">
        <f t="shared" si="17"/>
        <v/>
      </c>
      <c r="D266" s="12" t="str">
        <f t="shared" si="18"/>
        <v/>
      </c>
      <c r="E266" s="12" t="str">
        <f t="shared" si="19"/>
        <v/>
      </c>
    </row>
    <row r="267" spans="1:5" x14ac:dyDescent="0.2">
      <c r="A267" s="11">
        <v>247</v>
      </c>
      <c r="B267" s="12" t="str">
        <f t="shared" si="16"/>
        <v/>
      </c>
      <c r="C267" s="12" t="str">
        <f t="shared" si="17"/>
        <v/>
      </c>
      <c r="D267" s="12" t="str">
        <f t="shared" si="18"/>
        <v/>
      </c>
      <c r="E267" s="12" t="str">
        <f t="shared" si="19"/>
        <v/>
      </c>
    </row>
    <row r="268" spans="1:5" x14ac:dyDescent="0.2">
      <c r="A268" s="11">
        <v>248</v>
      </c>
      <c r="B268" s="12" t="str">
        <f t="shared" si="16"/>
        <v/>
      </c>
      <c r="C268" s="12" t="str">
        <f t="shared" si="17"/>
        <v/>
      </c>
      <c r="D268" s="12" t="str">
        <f t="shared" si="18"/>
        <v/>
      </c>
      <c r="E268" s="12" t="str">
        <f t="shared" si="19"/>
        <v/>
      </c>
    </row>
    <row r="269" spans="1:5" x14ac:dyDescent="0.2">
      <c r="A269" s="11">
        <v>249</v>
      </c>
      <c r="B269" s="12" t="str">
        <f t="shared" si="16"/>
        <v/>
      </c>
      <c r="C269" s="12" t="str">
        <f t="shared" si="17"/>
        <v/>
      </c>
      <c r="D269" s="12" t="str">
        <f t="shared" si="18"/>
        <v/>
      </c>
      <c r="E269" s="12" t="str">
        <f t="shared" si="19"/>
        <v/>
      </c>
    </row>
    <row r="270" spans="1:5" x14ac:dyDescent="0.2">
      <c r="A270" s="11">
        <v>250</v>
      </c>
      <c r="B270" s="12" t="str">
        <f t="shared" si="16"/>
        <v/>
      </c>
      <c r="C270" s="12" t="str">
        <f t="shared" si="17"/>
        <v/>
      </c>
      <c r="D270" s="12" t="str">
        <f t="shared" si="18"/>
        <v/>
      </c>
      <c r="E270" s="12" t="str">
        <f t="shared" si="19"/>
        <v/>
      </c>
    </row>
    <row r="271" spans="1:5" x14ac:dyDescent="0.2">
      <c r="A271" s="11">
        <v>251</v>
      </c>
      <c r="B271" s="12" t="str">
        <f t="shared" si="16"/>
        <v/>
      </c>
      <c r="C271" s="12" t="str">
        <f t="shared" si="17"/>
        <v/>
      </c>
      <c r="D271" s="12" t="str">
        <f t="shared" si="18"/>
        <v/>
      </c>
      <c r="E271" s="12" t="str">
        <f t="shared" si="19"/>
        <v/>
      </c>
    </row>
    <row r="272" spans="1:5" x14ac:dyDescent="0.2">
      <c r="A272" s="11">
        <v>252</v>
      </c>
      <c r="B272" s="12" t="str">
        <f t="shared" si="16"/>
        <v/>
      </c>
      <c r="C272" s="12" t="str">
        <f t="shared" si="17"/>
        <v/>
      </c>
      <c r="D272" s="12" t="str">
        <f t="shared" si="18"/>
        <v/>
      </c>
      <c r="E272" s="12" t="str">
        <f t="shared" si="19"/>
        <v/>
      </c>
    </row>
    <row r="273" spans="1:5" x14ac:dyDescent="0.2">
      <c r="A273" s="11">
        <v>253</v>
      </c>
      <c r="B273" s="12" t="str">
        <f t="shared" si="16"/>
        <v/>
      </c>
      <c r="C273" s="12" t="str">
        <f t="shared" si="17"/>
        <v/>
      </c>
      <c r="D273" s="12" t="str">
        <f t="shared" si="18"/>
        <v/>
      </c>
      <c r="E273" s="12" t="str">
        <f t="shared" si="19"/>
        <v/>
      </c>
    </row>
    <row r="274" spans="1:5" x14ac:dyDescent="0.2">
      <c r="A274" s="11">
        <v>254</v>
      </c>
      <c r="B274" s="12" t="str">
        <f t="shared" si="16"/>
        <v/>
      </c>
      <c r="C274" s="12" t="str">
        <f t="shared" si="17"/>
        <v/>
      </c>
      <c r="D274" s="12" t="str">
        <f t="shared" si="18"/>
        <v/>
      </c>
      <c r="E274" s="12" t="str">
        <f t="shared" si="19"/>
        <v/>
      </c>
    </row>
    <row r="275" spans="1:5" x14ac:dyDescent="0.2">
      <c r="A275" s="11">
        <v>255</v>
      </c>
      <c r="B275" s="12" t="str">
        <f t="shared" si="16"/>
        <v/>
      </c>
      <c r="C275" s="12" t="str">
        <f t="shared" si="17"/>
        <v/>
      </c>
      <c r="D275" s="12" t="str">
        <f t="shared" si="18"/>
        <v/>
      </c>
      <c r="E275" s="12" t="str">
        <f t="shared" si="19"/>
        <v/>
      </c>
    </row>
    <row r="276" spans="1:5" x14ac:dyDescent="0.2">
      <c r="A276" s="11">
        <v>256</v>
      </c>
      <c r="B276" s="12" t="str">
        <f t="shared" si="16"/>
        <v/>
      </c>
      <c r="C276" s="12" t="str">
        <f t="shared" si="17"/>
        <v/>
      </c>
      <c r="D276" s="12" t="str">
        <f t="shared" si="18"/>
        <v/>
      </c>
      <c r="E276" s="12" t="str">
        <f t="shared" si="19"/>
        <v/>
      </c>
    </row>
    <row r="277" spans="1:5" x14ac:dyDescent="0.2">
      <c r="A277" s="11">
        <v>257</v>
      </c>
      <c r="B277" s="12" t="str">
        <f t="shared" ref="B277:B340" si="20">IF(A277&gt;$D$14,"",$D$13)</f>
        <v/>
      </c>
      <c r="C277" s="12" t="str">
        <f t="shared" ref="C277:C340" si="21">IF(A277&gt;$D$14,"",$D$8/12*E276)</f>
        <v/>
      </c>
      <c r="D277" s="12" t="str">
        <f t="shared" ref="D277:D340" si="22">IF(A277&gt;$D$14,"",B277-C277)</f>
        <v/>
      </c>
      <c r="E277" s="12" t="str">
        <f t="shared" ref="E277:E340" si="23">IF(A277&gt;$D$14,"",E276-D277)</f>
        <v/>
      </c>
    </row>
    <row r="278" spans="1:5" x14ac:dyDescent="0.2">
      <c r="A278" s="11">
        <v>258</v>
      </c>
      <c r="B278" s="12" t="str">
        <f t="shared" si="20"/>
        <v/>
      </c>
      <c r="C278" s="12" t="str">
        <f t="shared" si="21"/>
        <v/>
      </c>
      <c r="D278" s="12" t="str">
        <f t="shared" si="22"/>
        <v/>
      </c>
      <c r="E278" s="12" t="str">
        <f t="shared" si="23"/>
        <v/>
      </c>
    </row>
    <row r="279" spans="1:5" x14ac:dyDescent="0.2">
      <c r="A279" s="11">
        <v>259</v>
      </c>
      <c r="B279" s="12" t="str">
        <f t="shared" si="20"/>
        <v/>
      </c>
      <c r="C279" s="12" t="str">
        <f t="shared" si="21"/>
        <v/>
      </c>
      <c r="D279" s="12" t="str">
        <f t="shared" si="22"/>
        <v/>
      </c>
      <c r="E279" s="12" t="str">
        <f t="shared" si="23"/>
        <v/>
      </c>
    </row>
    <row r="280" spans="1:5" x14ac:dyDescent="0.2">
      <c r="A280" s="11">
        <v>260</v>
      </c>
      <c r="B280" s="12" t="str">
        <f t="shared" si="20"/>
        <v/>
      </c>
      <c r="C280" s="12" t="str">
        <f t="shared" si="21"/>
        <v/>
      </c>
      <c r="D280" s="12" t="str">
        <f t="shared" si="22"/>
        <v/>
      </c>
      <c r="E280" s="12" t="str">
        <f t="shared" si="23"/>
        <v/>
      </c>
    </row>
    <row r="281" spans="1:5" x14ac:dyDescent="0.2">
      <c r="A281" s="11">
        <v>261</v>
      </c>
      <c r="B281" s="12" t="str">
        <f t="shared" si="20"/>
        <v/>
      </c>
      <c r="C281" s="12" t="str">
        <f t="shared" si="21"/>
        <v/>
      </c>
      <c r="D281" s="12" t="str">
        <f t="shared" si="22"/>
        <v/>
      </c>
      <c r="E281" s="12" t="str">
        <f t="shared" si="23"/>
        <v/>
      </c>
    </row>
    <row r="282" spans="1:5" x14ac:dyDescent="0.2">
      <c r="A282" s="11">
        <v>262</v>
      </c>
      <c r="B282" s="12" t="str">
        <f t="shared" si="20"/>
        <v/>
      </c>
      <c r="C282" s="12" t="str">
        <f t="shared" si="21"/>
        <v/>
      </c>
      <c r="D282" s="12" t="str">
        <f t="shared" si="22"/>
        <v/>
      </c>
      <c r="E282" s="12" t="str">
        <f t="shared" si="23"/>
        <v/>
      </c>
    </row>
    <row r="283" spans="1:5" x14ac:dyDescent="0.2">
      <c r="A283" s="11">
        <v>263</v>
      </c>
      <c r="B283" s="12" t="str">
        <f t="shared" si="20"/>
        <v/>
      </c>
      <c r="C283" s="12" t="str">
        <f t="shared" si="21"/>
        <v/>
      </c>
      <c r="D283" s="12" t="str">
        <f t="shared" si="22"/>
        <v/>
      </c>
      <c r="E283" s="12" t="str">
        <f t="shared" si="23"/>
        <v/>
      </c>
    </row>
    <row r="284" spans="1:5" x14ac:dyDescent="0.2">
      <c r="A284" s="11">
        <v>264</v>
      </c>
      <c r="B284" s="12" t="str">
        <f t="shared" si="20"/>
        <v/>
      </c>
      <c r="C284" s="12" t="str">
        <f t="shared" si="21"/>
        <v/>
      </c>
      <c r="D284" s="12" t="str">
        <f t="shared" si="22"/>
        <v/>
      </c>
      <c r="E284" s="12" t="str">
        <f t="shared" si="23"/>
        <v/>
      </c>
    </row>
    <row r="285" spans="1:5" x14ac:dyDescent="0.2">
      <c r="A285" s="11">
        <v>265</v>
      </c>
      <c r="B285" s="12" t="str">
        <f t="shared" si="20"/>
        <v/>
      </c>
      <c r="C285" s="12" t="str">
        <f t="shared" si="21"/>
        <v/>
      </c>
      <c r="D285" s="12" t="str">
        <f t="shared" si="22"/>
        <v/>
      </c>
      <c r="E285" s="12" t="str">
        <f t="shared" si="23"/>
        <v/>
      </c>
    </row>
    <row r="286" spans="1:5" x14ac:dyDescent="0.2">
      <c r="A286" s="11">
        <v>266</v>
      </c>
      <c r="B286" s="12" t="str">
        <f t="shared" si="20"/>
        <v/>
      </c>
      <c r="C286" s="12" t="str">
        <f t="shared" si="21"/>
        <v/>
      </c>
      <c r="D286" s="12" t="str">
        <f t="shared" si="22"/>
        <v/>
      </c>
      <c r="E286" s="12" t="str">
        <f t="shared" si="23"/>
        <v/>
      </c>
    </row>
    <row r="287" spans="1:5" x14ac:dyDescent="0.2">
      <c r="A287" s="11">
        <v>267</v>
      </c>
      <c r="B287" s="12" t="str">
        <f t="shared" si="20"/>
        <v/>
      </c>
      <c r="C287" s="12" t="str">
        <f t="shared" si="21"/>
        <v/>
      </c>
      <c r="D287" s="12" t="str">
        <f t="shared" si="22"/>
        <v/>
      </c>
      <c r="E287" s="12" t="str">
        <f t="shared" si="23"/>
        <v/>
      </c>
    </row>
    <row r="288" spans="1:5" x14ac:dyDescent="0.2">
      <c r="A288" s="11">
        <v>268</v>
      </c>
      <c r="B288" s="12" t="str">
        <f t="shared" si="20"/>
        <v/>
      </c>
      <c r="C288" s="12" t="str">
        <f t="shared" si="21"/>
        <v/>
      </c>
      <c r="D288" s="12" t="str">
        <f t="shared" si="22"/>
        <v/>
      </c>
      <c r="E288" s="12" t="str">
        <f t="shared" si="23"/>
        <v/>
      </c>
    </row>
    <row r="289" spans="1:5" x14ac:dyDescent="0.2">
      <c r="A289" s="11">
        <v>269</v>
      </c>
      <c r="B289" s="12" t="str">
        <f t="shared" si="20"/>
        <v/>
      </c>
      <c r="C289" s="12" t="str">
        <f t="shared" si="21"/>
        <v/>
      </c>
      <c r="D289" s="12" t="str">
        <f t="shared" si="22"/>
        <v/>
      </c>
      <c r="E289" s="12" t="str">
        <f t="shared" si="23"/>
        <v/>
      </c>
    </row>
    <row r="290" spans="1:5" x14ac:dyDescent="0.2">
      <c r="A290" s="11">
        <v>270</v>
      </c>
      <c r="B290" s="12" t="str">
        <f t="shared" si="20"/>
        <v/>
      </c>
      <c r="C290" s="12" t="str">
        <f t="shared" si="21"/>
        <v/>
      </c>
      <c r="D290" s="12" t="str">
        <f t="shared" si="22"/>
        <v/>
      </c>
      <c r="E290" s="12" t="str">
        <f t="shared" si="23"/>
        <v/>
      </c>
    </row>
    <row r="291" spans="1:5" x14ac:dyDescent="0.2">
      <c r="A291" s="11">
        <v>271</v>
      </c>
      <c r="B291" s="12" t="str">
        <f t="shared" si="20"/>
        <v/>
      </c>
      <c r="C291" s="12" t="str">
        <f t="shared" si="21"/>
        <v/>
      </c>
      <c r="D291" s="12" t="str">
        <f t="shared" si="22"/>
        <v/>
      </c>
      <c r="E291" s="12" t="str">
        <f t="shared" si="23"/>
        <v/>
      </c>
    </row>
    <row r="292" spans="1:5" x14ac:dyDescent="0.2">
      <c r="A292" s="11">
        <v>272</v>
      </c>
      <c r="B292" s="12" t="str">
        <f t="shared" si="20"/>
        <v/>
      </c>
      <c r="C292" s="12" t="str">
        <f t="shared" si="21"/>
        <v/>
      </c>
      <c r="D292" s="12" t="str">
        <f t="shared" si="22"/>
        <v/>
      </c>
      <c r="E292" s="12" t="str">
        <f t="shared" si="23"/>
        <v/>
      </c>
    </row>
    <row r="293" spans="1:5" x14ac:dyDescent="0.2">
      <c r="A293" s="11">
        <v>273</v>
      </c>
      <c r="B293" s="12" t="str">
        <f t="shared" si="20"/>
        <v/>
      </c>
      <c r="C293" s="12" t="str">
        <f t="shared" si="21"/>
        <v/>
      </c>
      <c r="D293" s="12" t="str">
        <f t="shared" si="22"/>
        <v/>
      </c>
      <c r="E293" s="12" t="str">
        <f t="shared" si="23"/>
        <v/>
      </c>
    </row>
    <row r="294" spans="1:5" x14ac:dyDescent="0.2">
      <c r="A294" s="11">
        <v>274</v>
      </c>
      <c r="B294" s="12" t="str">
        <f t="shared" si="20"/>
        <v/>
      </c>
      <c r="C294" s="12" t="str">
        <f t="shared" si="21"/>
        <v/>
      </c>
      <c r="D294" s="12" t="str">
        <f t="shared" si="22"/>
        <v/>
      </c>
      <c r="E294" s="12" t="str">
        <f t="shared" si="23"/>
        <v/>
      </c>
    </row>
    <row r="295" spans="1:5" x14ac:dyDescent="0.2">
      <c r="A295" s="11">
        <v>275</v>
      </c>
      <c r="B295" s="12" t="str">
        <f t="shared" si="20"/>
        <v/>
      </c>
      <c r="C295" s="12" t="str">
        <f t="shared" si="21"/>
        <v/>
      </c>
      <c r="D295" s="12" t="str">
        <f t="shared" si="22"/>
        <v/>
      </c>
      <c r="E295" s="12" t="str">
        <f t="shared" si="23"/>
        <v/>
      </c>
    </row>
    <row r="296" spans="1:5" x14ac:dyDescent="0.2">
      <c r="A296" s="11">
        <v>276</v>
      </c>
      <c r="B296" s="12" t="str">
        <f t="shared" si="20"/>
        <v/>
      </c>
      <c r="C296" s="12" t="str">
        <f t="shared" si="21"/>
        <v/>
      </c>
      <c r="D296" s="12" t="str">
        <f t="shared" si="22"/>
        <v/>
      </c>
      <c r="E296" s="12" t="str">
        <f t="shared" si="23"/>
        <v/>
      </c>
    </row>
    <row r="297" spans="1:5" x14ac:dyDescent="0.2">
      <c r="A297" s="11">
        <v>277</v>
      </c>
      <c r="B297" s="12" t="str">
        <f t="shared" si="20"/>
        <v/>
      </c>
      <c r="C297" s="12" t="str">
        <f t="shared" si="21"/>
        <v/>
      </c>
      <c r="D297" s="12" t="str">
        <f t="shared" si="22"/>
        <v/>
      </c>
      <c r="E297" s="12" t="str">
        <f t="shared" si="23"/>
        <v/>
      </c>
    </row>
    <row r="298" spans="1:5" x14ac:dyDescent="0.2">
      <c r="A298" s="11">
        <v>278</v>
      </c>
      <c r="B298" s="12" t="str">
        <f t="shared" si="20"/>
        <v/>
      </c>
      <c r="C298" s="12" t="str">
        <f t="shared" si="21"/>
        <v/>
      </c>
      <c r="D298" s="12" t="str">
        <f t="shared" si="22"/>
        <v/>
      </c>
      <c r="E298" s="12" t="str">
        <f t="shared" si="23"/>
        <v/>
      </c>
    </row>
    <row r="299" spans="1:5" x14ac:dyDescent="0.2">
      <c r="A299" s="11">
        <v>279</v>
      </c>
      <c r="B299" s="12" t="str">
        <f t="shared" si="20"/>
        <v/>
      </c>
      <c r="C299" s="12" t="str">
        <f t="shared" si="21"/>
        <v/>
      </c>
      <c r="D299" s="12" t="str">
        <f t="shared" si="22"/>
        <v/>
      </c>
      <c r="E299" s="12" t="str">
        <f t="shared" si="23"/>
        <v/>
      </c>
    </row>
    <row r="300" spans="1:5" x14ac:dyDescent="0.2">
      <c r="A300" s="11">
        <v>280</v>
      </c>
      <c r="B300" s="12" t="str">
        <f t="shared" si="20"/>
        <v/>
      </c>
      <c r="C300" s="12" t="str">
        <f t="shared" si="21"/>
        <v/>
      </c>
      <c r="D300" s="12" t="str">
        <f t="shared" si="22"/>
        <v/>
      </c>
      <c r="E300" s="12" t="str">
        <f t="shared" si="23"/>
        <v/>
      </c>
    </row>
    <row r="301" spans="1:5" x14ac:dyDescent="0.2">
      <c r="A301" s="11">
        <v>281</v>
      </c>
      <c r="B301" s="12" t="str">
        <f t="shared" si="20"/>
        <v/>
      </c>
      <c r="C301" s="12" t="str">
        <f t="shared" si="21"/>
        <v/>
      </c>
      <c r="D301" s="12" t="str">
        <f t="shared" si="22"/>
        <v/>
      </c>
      <c r="E301" s="12" t="str">
        <f t="shared" si="23"/>
        <v/>
      </c>
    </row>
    <row r="302" spans="1:5" x14ac:dyDescent="0.2">
      <c r="A302" s="11">
        <v>282</v>
      </c>
      <c r="B302" s="12" t="str">
        <f t="shared" si="20"/>
        <v/>
      </c>
      <c r="C302" s="12" t="str">
        <f t="shared" si="21"/>
        <v/>
      </c>
      <c r="D302" s="12" t="str">
        <f t="shared" si="22"/>
        <v/>
      </c>
      <c r="E302" s="12" t="str">
        <f t="shared" si="23"/>
        <v/>
      </c>
    </row>
    <row r="303" spans="1:5" x14ac:dyDescent="0.2">
      <c r="A303" s="11">
        <v>283</v>
      </c>
      <c r="B303" s="12" t="str">
        <f t="shared" si="20"/>
        <v/>
      </c>
      <c r="C303" s="12" t="str">
        <f t="shared" si="21"/>
        <v/>
      </c>
      <c r="D303" s="12" t="str">
        <f t="shared" si="22"/>
        <v/>
      </c>
      <c r="E303" s="12" t="str">
        <f t="shared" si="23"/>
        <v/>
      </c>
    </row>
    <row r="304" spans="1:5" x14ac:dyDescent="0.2">
      <c r="A304" s="11">
        <v>284</v>
      </c>
      <c r="B304" s="12" t="str">
        <f t="shared" si="20"/>
        <v/>
      </c>
      <c r="C304" s="12" t="str">
        <f t="shared" si="21"/>
        <v/>
      </c>
      <c r="D304" s="12" t="str">
        <f t="shared" si="22"/>
        <v/>
      </c>
      <c r="E304" s="12" t="str">
        <f t="shared" si="23"/>
        <v/>
      </c>
    </row>
    <row r="305" spans="1:5" x14ac:dyDescent="0.2">
      <c r="A305" s="11">
        <v>285</v>
      </c>
      <c r="B305" s="12" t="str">
        <f t="shared" si="20"/>
        <v/>
      </c>
      <c r="C305" s="12" t="str">
        <f t="shared" si="21"/>
        <v/>
      </c>
      <c r="D305" s="12" t="str">
        <f t="shared" si="22"/>
        <v/>
      </c>
      <c r="E305" s="12" t="str">
        <f t="shared" si="23"/>
        <v/>
      </c>
    </row>
    <row r="306" spans="1:5" x14ac:dyDescent="0.2">
      <c r="A306" s="11">
        <v>286</v>
      </c>
      <c r="B306" s="12" t="str">
        <f t="shared" si="20"/>
        <v/>
      </c>
      <c r="C306" s="12" t="str">
        <f t="shared" si="21"/>
        <v/>
      </c>
      <c r="D306" s="12" t="str">
        <f t="shared" si="22"/>
        <v/>
      </c>
      <c r="E306" s="12" t="str">
        <f t="shared" si="23"/>
        <v/>
      </c>
    </row>
    <row r="307" spans="1:5" x14ac:dyDescent="0.2">
      <c r="A307" s="11">
        <v>287</v>
      </c>
      <c r="B307" s="12" t="str">
        <f t="shared" si="20"/>
        <v/>
      </c>
      <c r="C307" s="12" t="str">
        <f t="shared" si="21"/>
        <v/>
      </c>
      <c r="D307" s="12" t="str">
        <f t="shared" si="22"/>
        <v/>
      </c>
      <c r="E307" s="12" t="str">
        <f t="shared" si="23"/>
        <v/>
      </c>
    </row>
    <row r="308" spans="1:5" x14ac:dyDescent="0.2">
      <c r="A308" s="11">
        <v>288</v>
      </c>
      <c r="B308" s="12" t="str">
        <f t="shared" si="20"/>
        <v/>
      </c>
      <c r="C308" s="12" t="str">
        <f t="shared" si="21"/>
        <v/>
      </c>
      <c r="D308" s="12" t="str">
        <f t="shared" si="22"/>
        <v/>
      </c>
      <c r="E308" s="12" t="str">
        <f t="shared" si="23"/>
        <v/>
      </c>
    </row>
    <row r="309" spans="1:5" x14ac:dyDescent="0.2">
      <c r="A309" s="11">
        <v>289</v>
      </c>
      <c r="B309" s="12" t="str">
        <f t="shared" si="20"/>
        <v/>
      </c>
      <c r="C309" s="12" t="str">
        <f t="shared" si="21"/>
        <v/>
      </c>
      <c r="D309" s="12" t="str">
        <f t="shared" si="22"/>
        <v/>
      </c>
      <c r="E309" s="12" t="str">
        <f t="shared" si="23"/>
        <v/>
      </c>
    </row>
    <row r="310" spans="1:5" x14ac:dyDescent="0.2">
      <c r="A310" s="11">
        <v>290</v>
      </c>
      <c r="B310" s="12" t="str">
        <f t="shared" si="20"/>
        <v/>
      </c>
      <c r="C310" s="12" t="str">
        <f t="shared" si="21"/>
        <v/>
      </c>
      <c r="D310" s="12" t="str">
        <f t="shared" si="22"/>
        <v/>
      </c>
      <c r="E310" s="12" t="str">
        <f t="shared" si="23"/>
        <v/>
      </c>
    </row>
    <row r="311" spans="1:5" x14ac:dyDescent="0.2">
      <c r="A311" s="11">
        <v>291</v>
      </c>
      <c r="B311" s="12" t="str">
        <f t="shared" si="20"/>
        <v/>
      </c>
      <c r="C311" s="12" t="str">
        <f t="shared" si="21"/>
        <v/>
      </c>
      <c r="D311" s="12" t="str">
        <f t="shared" si="22"/>
        <v/>
      </c>
      <c r="E311" s="12" t="str">
        <f t="shared" si="23"/>
        <v/>
      </c>
    </row>
    <row r="312" spans="1:5" x14ac:dyDescent="0.2">
      <c r="A312" s="11">
        <v>292</v>
      </c>
      <c r="B312" s="12" t="str">
        <f t="shared" si="20"/>
        <v/>
      </c>
      <c r="C312" s="12" t="str">
        <f t="shared" si="21"/>
        <v/>
      </c>
      <c r="D312" s="12" t="str">
        <f t="shared" si="22"/>
        <v/>
      </c>
      <c r="E312" s="12" t="str">
        <f t="shared" si="23"/>
        <v/>
      </c>
    </row>
    <row r="313" spans="1:5" x14ac:dyDescent="0.2">
      <c r="A313" s="11">
        <v>293</v>
      </c>
      <c r="B313" s="12" t="str">
        <f t="shared" si="20"/>
        <v/>
      </c>
      <c r="C313" s="12" t="str">
        <f t="shared" si="21"/>
        <v/>
      </c>
      <c r="D313" s="12" t="str">
        <f t="shared" si="22"/>
        <v/>
      </c>
      <c r="E313" s="12" t="str">
        <f t="shared" si="23"/>
        <v/>
      </c>
    </row>
    <row r="314" spans="1:5" x14ac:dyDescent="0.2">
      <c r="A314" s="11">
        <v>294</v>
      </c>
      <c r="B314" s="12" t="str">
        <f t="shared" si="20"/>
        <v/>
      </c>
      <c r="C314" s="12" t="str">
        <f t="shared" si="21"/>
        <v/>
      </c>
      <c r="D314" s="12" t="str">
        <f t="shared" si="22"/>
        <v/>
      </c>
      <c r="E314" s="12" t="str">
        <f t="shared" si="23"/>
        <v/>
      </c>
    </row>
    <row r="315" spans="1:5" x14ac:dyDescent="0.2">
      <c r="A315" s="11">
        <v>295</v>
      </c>
      <c r="B315" s="12" t="str">
        <f t="shared" si="20"/>
        <v/>
      </c>
      <c r="C315" s="12" t="str">
        <f t="shared" si="21"/>
        <v/>
      </c>
      <c r="D315" s="12" t="str">
        <f t="shared" si="22"/>
        <v/>
      </c>
      <c r="E315" s="12" t="str">
        <f t="shared" si="23"/>
        <v/>
      </c>
    </row>
    <row r="316" spans="1:5" x14ac:dyDescent="0.2">
      <c r="A316" s="11">
        <v>296</v>
      </c>
      <c r="B316" s="12" t="str">
        <f t="shared" si="20"/>
        <v/>
      </c>
      <c r="C316" s="12" t="str">
        <f t="shared" si="21"/>
        <v/>
      </c>
      <c r="D316" s="12" t="str">
        <f t="shared" si="22"/>
        <v/>
      </c>
      <c r="E316" s="12" t="str">
        <f t="shared" si="23"/>
        <v/>
      </c>
    </row>
    <row r="317" spans="1:5" x14ac:dyDescent="0.2">
      <c r="A317" s="11">
        <v>297</v>
      </c>
      <c r="B317" s="12" t="str">
        <f t="shared" si="20"/>
        <v/>
      </c>
      <c r="C317" s="12" t="str">
        <f t="shared" si="21"/>
        <v/>
      </c>
      <c r="D317" s="12" t="str">
        <f t="shared" si="22"/>
        <v/>
      </c>
      <c r="E317" s="12" t="str">
        <f t="shared" si="23"/>
        <v/>
      </c>
    </row>
    <row r="318" spans="1:5" x14ac:dyDescent="0.2">
      <c r="A318" s="11">
        <v>298</v>
      </c>
      <c r="B318" s="12" t="str">
        <f t="shared" si="20"/>
        <v/>
      </c>
      <c r="C318" s="12" t="str">
        <f t="shared" si="21"/>
        <v/>
      </c>
      <c r="D318" s="12" t="str">
        <f t="shared" si="22"/>
        <v/>
      </c>
      <c r="E318" s="12" t="str">
        <f t="shared" si="23"/>
        <v/>
      </c>
    </row>
    <row r="319" spans="1:5" x14ac:dyDescent="0.2">
      <c r="A319" s="11">
        <v>299</v>
      </c>
      <c r="B319" s="12" t="str">
        <f t="shared" si="20"/>
        <v/>
      </c>
      <c r="C319" s="12" t="str">
        <f t="shared" si="21"/>
        <v/>
      </c>
      <c r="D319" s="12" t="str">
        <f t="shared" si="22"/>
        <v/>
      </c>
      <c r="E319" s="12" t="str">
        <f t="shared" si="23"/>
        <v/>
      </c>
    </row>
    <row r="320" spans="1:5" x14ac:dyDescent="0.2">
      <c r="A320" s="11">
        <v>300</v>
      </c>
      <c r="B320" s="12" t="str">
        <f t="shared" si="20"/>
        <v/>
      </c>
      <c r="C320" s="12" t="str">
        <f t="shared" si="21"/>
        <v/>
      </c>
      <c r="D320" s="12" t="str">
        <f t="shared" si="22"/>
        <v/>
      </c>
      <c r="E320" s="12" t="str">
        <f t="shared" si="23"/>
        <v/>
      </c>
    </row>
    <row r="321" spans="1:5" x14ac:dyDescent="0.2">
      <c r="A321" s="11">
        <v>301</v>
      </c>
      <c r="B321" s="12" t="str">
        <f t="shared" si="20"/>
        <v/>
      </c>
      <c r="C321" s="12" t="str">
        <f t="shared" si="21"/>
        <v/>
      </c>
      <c r="D321" s="12" t="str">
        <f t="shared" si="22"/>
        <v/>
      </c>
      <c r="E321" s="12" t="str">
        <f t="shared" si="23"/>
        <v/>
      </c>
    </row>
    <row r="322" spans="1:5" x14ac:dyDescent="0.2">
      <c r="A322" s="11">
        <v>302</v>
      </c>
      <c r="B322" s="12" t="str">
        <f t="shared" si="20"/>
        <v/>
      </c>
      <c r="C322" s="12" t="str">
        <f t="shared" si="21"/>
        <v/>
      </c>
      <c r="D322" s="12" t="str">
        <f t="shared" si="22"/>
        <v/>
      </c>
      <c r="E322" s="12" t="str">
        <f t="shared" si="23"/>
        <v/>
      </c>
    </row>
    <row r="323" spans="1:5" x14ac:dyDescent="0.2">
      <c r="A323" s="11">
        <v>303</v>
      </c>
      <c r="B323" s="12" t="str">
        <f t="shared" si="20"/>
        <v/>
      </c>
      <c r="C323" s="12" t="str">
        <f t="shared" si="21"/>
        <v/>
      </c>
      <c r="D323" s="12" t="str">
        <f t="shared" si="22"/>
        <v/>
      </c>
      <c r="E323" s="12" t="str">
        <f t="shared" si="23"/>
        <v/>
      </c>
    </row>
    <row r="324" spans="1:5" x14ac:dyDescent="0.2">
      <c r="A324" s="11">
        <v>304</v>
      </c>
      <c r="B324" s="12" t="str">
        <f t="shared" si="20"/>
        <v/>
      </c>
      <c r="C324" s="12" t="str">
        <f t="shared" si="21"/>
        <v/>
      </c>
      <c r="D324" s="12" t="str">
        <f t="shared" si="22"/>
        <v/>
      </c>
      <c r="E324" s="12" t="str">
        <f t="shared" si="23"/>
        <v/>
      </c>
    </row>
    <row r="325" spans="1:5" x14ac:dyDescent="0.2">
      <c r="A325" s="11">
        <v>305</v>
      </c>
      <c r="B325" s="12" t="str">
        <f t="shared" si="20"/>
        <v/>
      </c>
      <c r="C325" s="12" t="str">
        <f t="shared" si="21"/>
        <v/>
      </c>
      <c r="D325" s="12" t="str">
        <f t="shared" si="22"/>
        <v/>
      </c>
      <c r="E325" s="12" t="str">
        <f t="shared" si="23"/>
        <v/>
      </c>
    </row>
    <row r="326" spans="1:5" x14ac:dyDescent="0.2">
      <c r="A326" s="11">
        <v>306</v>
      </c>
      <c r="B326" s="12" t="str">
        <f t="shared" si="20"/>
        <v/>
      </c>
      <c r="C326" s="12" t="str">
        <f t="shared" si="21"/>
        <v/>
      </c>
      <c r="D326" s="12" t="str">
        <f t="shared" si="22"/>
        <v/>
      </c>
      <c r="E326" s="12" t="str">
        <f t="shared" si="23"/>
        <v/>
      </c>
    </row>
    <row r="327" spans="1:5" x14ac:dyDescent="0.2">
      <c r="A327" s="11">
        <v>307</v>
      </c>
      <c r="B327" s="12" t="str">
        <f t="shared" si="20"/>
        <v/>
      </c>
      <c r="C327" s="12" t="str">
        <f t="shared" si="21"/>
        <v/>
      </c>
      <c r="D327" s="12" t="str">
        <f t="shared" si="22"/>
        <v/>
      </c>
      <c r="E327" s="12" t="str">
        <f t="shared" si="23"/>
        <v/>
      </c>
    </row>
    <row r="328" spans="1:5" x14ac:dyDescent="0.2">
      <c r="A328" s="11">
        <v>308</v>
      </c>
      <c r="B328" s="12" t="str">
        <f t="shared" si="20"/>
        <v/>
      </c>
      <c r="C328" s="12" t="str">
        <f t="shared" si="21"/>
        <v/>
      </c>
      <c r="D328" s="12" t="str">
        <f t="shared" si="22"/>
        <v/>
      </c>
      <c r="E328" s="12" t="str">
        <f t="shared" si="23"/>
        <v/>
      </c>
    </row>
    <row r="329" spans="1:5" x14ac:dyDescent="0.2">
      <c r="A329" s="11">
        <v>309</v>
      </c>
      <c r="B329" s="12" t="str">
        <f t="shared" si="20"/>
        <v/>
      </c>
      <c r="C329" s="12" t="str">
        <f t="shared" si="21"/>
        <v/>
      </c>
      <c r="D329" s="12" t="str">
        <f t="shared" si="22"/>
        <v/>
      </c>
      <c r="E329" s="12" t="str">
        <f t="shared" si="23"/>
        <v/>
      </c>
    </row>
    <row r="330" spans="1:5" x14ac:dyDescent="0.2">
      <c r="A330" s="11">
        <v>310</v>
      </c>
      <c r="B330" s="12" t="str">
        <f t="shared" si="20"/>
        <v/>
      </c>
      <c r="C330" s="12" t="str">
        <f t="shared" si="21"/>
        <v/>
      </c>
      <c r="D330" s="12" t="str">
        <f t="shared" si="22"/>
        <v/>
      </c>
      <c r="E330" s="12" t="str">
        <f t="shared" si="23"/>
        <v/>
      </c>
    </row>
    <row r="331" spans="1:5" x14ac:dyDescent="0.2">
      <c r="A331" s="11">
        <v>311</v>
      </c>
      <c r="B331" s="12" t="str">
        <f t="shared" si="20"/>
        <v/>
      </c>
      <c r="C331" s="12" t="str">
        <f t="shared" si="21"/>
        <v/>
      </c>
      <c r="D331" s="12" t="str">
        <f t="shared" si="22"/>
        <v/>
      </c>
      <c r="E331" s="12" t="str">
        <f t="shared" si="23"/>
        <v/>
      </c>
    </row>
    <row r="332" spans="1:5" x14ac:dyDescent="0.2">
      <c r="A332" s="11">
        <v>312</v>
      </c>
      <c r="B332" s="12" t="str">
        <f t="shared" si="20"/>
        <v/>
      </c>
      <c r="C332" s="12" t="str">
        <f t="shared" si="21"/>
        <v/>
      </c>
      <c r="D332" s="12" t="str">
        <f t="shared" si="22"/>
        <v/>
      </c>
      <c r="E332" s="12" t="str">
        <f t="shared" si="23"/>
        <v/>
      </c>
    </row>
    <row r="333" spans="1:5" x14ac:dyDescent="0.2">
      <c r="A333" s="11">
        <v>313</v>
      </c>
      <c r="B333" s="12" t="str">
        <f t="shared" si="20"/>
        <v/>
      </c>
      <c r="C333" s="12" t="str">
        <f t="shared" si="21"/>
        <v/>
      </c>
      <c r="D333" s="12" t="str">
        <f t="shared" si="22"/>
        <v/>
      </c>
      <c r="E333" s="12" t="str">
        <f t="shared" si="23"/>
        <v/>
      </c>
    </row>
    <row r="334" spans="1:5" x14ac:dyDescent="0.2">
      <c r="A334" s="11">
        <v>314</v>
      </c>
      <c r="B334" s="12" t="str">
        <f t="shared" si="20"/>
        <v/>
      </c>
      <c r="C334" s="12" t="str">
        <f t="shared" si="21"/>
        <v/>
      </c>
      <c r="D334" s="12" t="str">
        <f t="shared" si="22"/>
        <v/>
      </c>
      <c r="E334" s="12" t="str">
        <f t="shared" si="23"/>
        <v/>
      </c>
    </row>
    <row r="335" spans="1:5" x14ac:dyDescent="0.2">
      <c r="A335" s="11">
        <v>315</v>
      </c>
      <c r="B335" s="12" t="str">
        <f t="shared" si="20"/>
        <v/>
      </c>
      <c r="C335" s="12" t="str">
        <f t="shared" si="21"/>
        <v/>
      </c>
      <c r="D335" s="12" t="str">
        <f t="shared" si="22"/>
        <v/>
      </c>
      <c r="E335" s="12" t="str">
        <f t="shared" si="23"/>
        <v/>
      </c>
    </row>
    <row r="336" spans="1:5" x14ac:dyDescent="0.2">
      <c r="A336" s="11">
        <v>316</v>
      </c>
      <c r="B336" s="12" t="str">
        <f t="shared" si="20"/>
        <v/>
      </c>
      <c r="C336" s="12" t="str">
        <f t="shared" si="21"/>
        <v/>
      </c>
      <c r="D336" s="12" t="str">
        <f t="shared" si="22"/>
        <v/>
      </c>
      <c r="E336" s="12" t="str">
        <f t="shared" si="23"/>
        <v/>
      </c>
    </row>
    <row r="337" spans="1:5" x14ac:dyDescent="0.2">
      <c r="A337" s="11">
        <v>317</v>
      </c>
      <c r="B337" s="12" t="str">
        <f t="shared" si="20"/>
        <v/>
      </c>
      <c r="C337" s="12" t="str">
        <f t="shared" si="21"/>
        <v/>
      </c>
      <c r="D337" s="12" t="str">
        <f t="shared" si="22"/>
        <v/>
      </c>
      <c r="E337" s="12" t="str">
        <f t="shared" si="23"/>
        <v/>
      </c>
    </row>
    <row r="338" spans="1:5" x14ac:dyDescent="0.2">
      <c r="A338" s="11">
        <v>318</v>
      </c>
      <c r="B338" s="12" t="str">
        <f t="shared" si="20"/>
        <v/>
      </c>
      <c r="C338" s="12" t="str">
        <f t="shared" si="21"/>
        <v/>
      </c>
      <c r="D338" s="12" t="str">
        <f t="shared" si="22"/>
        <v/>
      </c>
      <c r="E338" s="12" t="str">
        <f t="shared" si="23"/>
        <v/>
      </c>
    </row>
    <row r="339" spans="1:5" x14ac:dyDescent="0.2">
      <c r="A339" s="11">
        <v>319</v>
      </c>
      <c r="B339" s="12" t="str">
        <f t="shared" si="20"/>
        <v/>
      </c>
      <c r="C339" s="12" t="str">
        <f t="shared" si="21"/>
        <v/>
      </c>
      <c r="D339" s="12" t="str">
        <f t="shared" si="22"/>
        <v/>
      </c>
      <c r="E339" s="12" t="str">
        <f t="shared" si="23"/>
        <v/>
      </c>
    </row>
    <row r="340" spans="1:5" x14ac:dyDescent="0.2">
      <c r="A340" s="11">
        <v>320</v>
      </c>
      <c r="B340" s="12" t="str">
        <f t="shared" si="20"/>
        <v/>
      </c>
      <c r="C340" s="12" t="str">
        <f t="shared" si="21"/>
        <v/>
      </c>
      <c r="D340" s="12" t="str">
        <f t="shared" si="22"/>
        <v/>
      </c>
      <c r="E340" s="12" t="str">
        <f t="shared" si="23"/>
        <v/>
      </c>
    </row>
    <row r="341" spans="1:5" x14ac:dyDescent="0.2">
      <c r="A341" s="11">
        <v>321</v>
      </c>
      <c r="B341" s="12" t="str">
        <f t="shared" ref="B341:B380" si="24">IF(A341&gt;$D$14,"",$D$13)</f>
        <v/>
      </c>
      <c r="C341" s="12" t="str">
        <f t="shared" ref="C341:C380" si="25">IF(A341&gt;$D$14,"",$D$8/12*E340)</f>
        <v/>
      </c>
      <c r="D341" s="12" t="str">
        <f t="shared" ref="D341:D380" si="26">IF(A341&gt;$D$14,"",B341-C341)</f>
        <v/>
      </c>
      <c r="E341" s="12" t="str">
        <f t="shared" ref="E341:E380" si="27">IF(A341&gt;$D$14,"",E340-D341)</f>
        <v/>
      </c>
    </row>
    <row r="342" spans="1:5" x14ac:dyDescent="0.2">
      <c r="A342" s="11">
        <v>322</v>
      </c>
      <c r="B342" s="12" t="str">
        <f t="shared" si="24"/>
        <v/>
      </c>
      <c r="C342" s="12" t="str">
        <f t="shared" si="25"/>
        <v/>
      </c>
      <c r="D342" s="12" t="str">
        <f t="shared" si="26"/>
        <v/>
      </c>
      <c r="E342" s="12" t="str">
        <f t="shared" si="27"/>
        <v/>
      </c>
    </row>
    <row r="343" spans="1:5" x14ac:dyDescent="0.2">
      <c r="A343" s="11">
        <v>323</v>
      </c>
      <c r="B343" s="12" t="str">
        <f t="shared" si="24"/>
        <v/>
      </c>
      <c r="C343" s="12" t="str">
        <f t="shared" si="25"/>
        <v/>
      </c>
      <c r="D343" s="12" t="str">
        <f t="shared" si="26"/>
        <v/>
      </c>
      <c r="E343" s="12" t="str">
        <f t="shared" si="27"/>
        <v/>
      </c>
    </row>
    <row r="344" spans="1:5" x14ac:dyDescent="0.2">
      <c r="A344" s="11">
        <v>324</v>
      </c>
      <c r="B344" s="12" t="str">
        <f t="shared" si="24"/>
        <v/>
      </c>
      <c r="C344" s="12" t="str">
        <f t="shared" si="25"/>
        <v/>
      </c>
      <c r="D344" s="12" t="str">
        <f t="shared" si="26"/>
        <v/>
      </c>
      <c r="E344" s="12" t="str">
        <f t="shared" si="27"/>
        <v/>
      </c>
    </row>
    <row r="345" spans="1:5" x14ac:dyDescent="0.2">
      <c r="A345" s="11">
        <v>325</v>
      </c>
      <c r="B345" s="12" t="str">
        <f t="shared" si="24"/>
        <v/>
      </c>
      <c r="C345" s="12" t="str">
        <f t="shared" si="25"/>
        <v/>
      </c>
      <c r="D345" s="12" t="str">
        <f t="shared" si="26"/>
        <v/>
      </c>
      <c r="E345" s="12" t="str">
        <f t="shared" si="27"/>
        <v/>
      </c>
    </row>
    <row r="346" spans="1:5" x14ac:dyDescent="0.2">
      <c r="A346" s="11">
        <v>326</v>
      </c>
      <c r="B346" s="12" t="str">
        <f t="shared" si="24"/>
        <v/>
      </c>
      <c r="C346" s="12" t="str">
        <f t="shared" si="25"/>
        <v/>
      </c>
      <c r="D346" s="12" t="str">
        <f t="shared" si="26"/>
        <v/>
      </c>
      <c r="E346" s="12" t="str">
        <f t="shared" si="27"/>
        <v/>
      </c>
    </row>
    <row r="347" spans="1:5" x14ac:dyDescent="0.2">
      <c r="A347" s="11">
        <v>327</v>
      </c>
      <c r="B347" s="12" t="str">
        <f t="shared" si="24"/>
        <v/>
      </c>
      <c r="C347" s="12" t="str">
        <f t="shared" si="25"/>
        <v/>
      </c>
      <c r="D347" s="12" t="str">
        <f t="shared" si="26"/>
        <v/>
      </c>
      <c r="E347" s="12" t="str">
        <f t="shared" si="27"/>
        <v/>
      </c>
    </row>
    <row r="348" spans="1:5" x14ac:dyDescent="0.2">
      <c r="A348" s="11">
        <v>328</v>
      </c>
      <c r="B348" s="12" t="str">
        <f t="shared" si="24"/>
        <v/>
      </c>
      <c r="C348" s="12" t="str">
        <f t="shared" si="25"/>
        <v/>
      </c>
      <c r="D348" s="12" t="str">
        <f t="shared" si="26"/>
        <v/>
      </c>
      <c r="E348" s="12" t="str">
        <f t="shared" si="27"/>
        <v/>
      </c>
    </row>
    <row r="349" spans="1:5" x14ac:dyDescent="0.2">
      <c r="A349" s="11">
        <v>329</v>
      </c>
      <c r="B349" s="12" t="str">
        <f t="shared" si="24"/>
        <v/>
      </c>
      <c r="C349" s="12" t="str">
        <f t="shared" si="25"/>
        <v/>
      </c>
      <c r="D349" s="12" t="str">
        <f t="shared" si="26"/>
        <v/>
      </c>
      <c r="E349" s="12" t="str">
        <f t="shared" si="27"/>
        <v/>
      </c>
    </row>
    <row r="350" spans="1:5" x14ac:dyDescent="0.2">
      <c r="A350" s="11">
        <v>330</v>
      </c>
      <c r="B350" s="12" t="str">
        <f t="shared" si="24"/>
        <v/>
      </c>
      <c r="C350" s="12" t="str">
        <f t="shared" si="25"/>
        <v/>
      </c>
      <c r="D350" s="12" t="str">
        <f t="shared" si="26"/>
        <v/>
      </c>
      <c r="E350" s="12" t="str">
        <f t="shared" si="27"/>
        <v/>
      </c>
    </row>
    <row r="351" spans="1:5" x14ac:dyDescent="0.2">
      <c r="A351" s="11">
        <v>331</v>
      </c>
      <c r="B351" s="12" t="str">
        <f t="shared" si="24"/>
        <v/>
      </c>
      <c r="C351" s="12" t="str">
        <f t="shared" si="25"/>
        <v/>
      </c>
      <c r="D351" s="12" t="str">
        <f t="shared" si="26"/>
        <v/>
      </c>
      <c r="E351" s="12" t="str">
        <f t="shared" si="27"/>
        <v/>
      </c>
    </row>
    <row r="352" spans="1:5" x14ac:dyDescent="0.2">
      <c r="A352" s="11">
        <v>332</v>
      </c>
      <c r="B352" s="12" t="str">
        <f t="shared" si="24"/>
        <v/>
      </c>
      <c r="C352" s="12" t="str">
        <f t="shared" si="25"/>
        <v/>
      </c>
      <c r="D352" s="12" t="str">
        <f t="shared" si="26"/>
        <v/>
      </c>
      <c r="E352" s="12" t="str">
        <f t="shared" si="27"/>
        <v/>
      </c>
    </row>
    <row r="353" spans="1:5" x14ac:dyDescent="0.2">
      <c r="A353" s="11">
        <v>333</v>
      </c>
      <c r="B353" s="12" t="str">
        <f t="shared" si="24"/>
        <v/>
      </c>
      <c r="C353" s="12" t="str">
        <f t="shared" si="25"/>
        <v/>
      </c>
      <c r="D353" s="12" t="str">
        <f t="shared" si="26"/>
        <v/>
      </c>
      <c r="E353" s="12" t="str">
        <f t="shared" si="27"/>
        <v/>
      </c>
    </row>
    <row r="354" spans="1:5" x14ac:dyDescent="0.2">
      <c r="A354" s="11">
        <v>334</v>
      </c>
      <c r="B354" s="12" t="str">
        <f t="shared" si="24"/>
        <v/>
      </c>
      <c r="C354" s="12" t="str">
        <f t="shared" si="25"/>
        <v/>
      </c>
      <c r="D354" s="12" t="str">
        <f t="shared" si="26"/>
        <v/>
      </c>
      <c r="E354" s="12" t="str">
        <f t="shared" si="27"/>
        <v/>
      </c>
    </row>
    <row r="355" spans="1:5" x14ac:dyDescent="0.2">
      <c r="A355" s="11">
        <v>335</v>
      </c>
      <c r="B355" s="12" t="str">
        <f t="shared" si="24"/>
        <v/>
      </c>
      <c r="C355" s="12" t="str">
        <f t="shared" si="25"/>
        <v/>
      </c>
      <c r="D355" s="12" t="str">
        <f t="shared" si="26"/>
        <v/>
      </c>
      <c r="E355" s="12" t="str">
        <f t="shared" si="27"/>
        <v/>
      </c>
    </row>
    <row r="356" spans="1:5" x14ac:dyDescent="0.2">
      <c r="A356" s="11">
        <v>336</v>
      </c>
      <c r="B356" s="12" t="str">
        <f t="shared" si="24"/>
        <v/>
      </c>
      <c r="C356" s="12" t="str">
        <f t="shared" si="25"/>
        <v/>
      </c>
      <c r="D356" s="12" t="str">
        <f t="shared" si="26"/>
        <v/>
      </c>
      <c r="E356" s="12" t="str">
        <f t="shared" si="27"/>
        <v/>
      </c>
    </row>
    <row r="357" spans="1:5" x14ac:dyDescent="0.2">
      <c r="A357" s="11">
        <v>337</v>
      </c>
      <c r="B357" s="12" t="str">
        <f t="shared" si="24"/>
        <v/>
      </c>
      <c r="C357" s="12" t="str">
        <f t="shared" si="25"/>
        <v/>
      </c>
      <c r="D357" s="12" t="str">
        <f t="shared" si="26"/>
        <v/>
      </c>
      <c r="E357" s="12" t="str">
        <f t="shared" si="27"/>
        <v/>
      </c>
    </row>
    <row r="358" spans="1:5" x14ac:dyDescent="0.2">
      <c r="A358" s="11">
        <v>338</v>
      </c>
      <c r="B358" s="12" t="str">
        <f t="shared" si="24"/>
        <v/>
      </c>
      <c r="C358" s="12" t="str">
        <f t="shared" si="25"/>
        <v/>
      </c>
      <c r="D358" s="12" t="str">
        <f t="shared" si="26"/>
        <v/>
      </c>
      <c r="E358" s="12" t="str">
        <f t="shared" si="27"/>
        <v/>
      </c>
    </row>
    <row r="359" spans="1:5" x14ac:dyDescent="0.2">
      <c r="A359" s="11">
        <v>339</v>
      </c>
      <c r="B359" s="12" t="str">
        <f t="shared" si="24"/>
        <v/>
      </c>
      <c r="C359" s="12" t="str">
        <f t="shared" si="25"/>
        <v/>
      </c>
      <c r="D359" s="12" t="str">
        <f t="shared" si="26"/>
        <v/>
      </c>
      <c r="E359" s="12" t="str">
        <f t="shared" si="27"/>
        <v/>
      </c>
    </row>
    <row r="360" spans="1:5" x14ac:dyDescent="0.2">
      <c r="A360" s="11">
        <v>340</v>
      </c>
      <c r="B360" s="12" t="str">
        <f t="shared" si="24"/>
        <v/>
      </c>
      <c r="C360" s="12" t="str">
        <f t="shared" si="25"/>
        <v/>
      </c>
      <c r="D360" s="12" t="str">
        <f t="shared" si="26"/>
        <v/>
      </c>
      <c r="E360" s="12" t="str">
        <f t="shared" si="27"/>
        <v/>
      </c>
    </row>
    <row r="361" spans="1:5" x14ac:dyDescent="0.2">
      <c r="A361" s="11">
        <v>341</v>
      </c>
      <c r="B361" s="12" t="str">
        <f t="shared" si="24"/>
        <v/>
      </c>
      <c r="C361" s="12" t="str">
        <f t="shared" si="25"/>
        <v/>
      </c>
      <c r="D361" s="12" t="str">
        <f t="shared" si="26"/>
        <v/>
      </c>
      <c r="E361" s="12" t="str">
        <f t="shared" si="27"/>
        <v/>
      </c>
    </row>
    <row r="362" spans="1:5" x14ac:dyDescent="0.2">
      <c r="A362" s="11">
        <v>342</v>
      </c>
      <c r="B362" s="12" t="str">
        <f t="shared" si="24"/>
        <v/>
      </c>
      <c r="C362" s="12" t="str">
        <f t="shared" si="25"/>
        <v/>
      </c>
      <c r="D362" s="12" t="str">
        <f t="shared" si="26"/>
        <v/>
      </c>
      <c r="E362" s="12" t="str">
        <f t="shared" si="27"/>
        <v/>
      </c>
    </row>
    <row r="363" spans="1:5" x14ac:dyDescent="0.2">
      <c r="A363" s="11">
        <v>343</v>
      </c>
      <c r="B363" s="12" t="str">
        <f t="shared" si="24"/>
        <v/>
      </c>
      <c r="C363" s="12" t="str">
        <f t="shared" si="25"/>
        <v/>
      </c>
      <c r="D363" s="12" t="str">
        <f t="shared" si="26"/>
        <v/>
      </c>
      <c r="E363" s="12" t="str">
        <f t="shared" si="27"/>
        <v/>
      </c>
    </row>
    <row r="364" spans="1:5" x14ac:dyDescent="0.2">
      <c r="A364" s="11">
        <v>344</v>
      </c>
      <c r="B364" s="12" t="str">
        <f t="shared" si="24"/>
        <v/>
      </c>
      <c r="C364" s="12" t="str">
        <f t="shared" si="25"/>
        <v/>
      </c>
      <c r="D364" s="12" t="str">
        <f t="shared" si="26"/>
        <v/>
      </c>
      <c r="E364" s="12" t="str">
        <f t="shared" si="27"/>
        <v/>
      </c>
    </row>
    <row r="365" spans="1:5" x14ac:dyDescent="0.2">
      <c r="A365" s="11">
        <v>345</v>
      </c>
      <c r="B365" s="12" t="str">
        <f t="shared" si="24"/>
        <v/>
      </c>
      <c r="C365" s="12" t="str">
        <f t="shared" si="25"/>
        <v/>
      </c>
      <c r="D365" s="12" t="str">
        <f t="shared" si="26"/>
        <v/>
      </c>
      <c r="E365" s="12" t="str">
        <f t="shared" si="27"/>
        <v/>
      </c>
    </row>
    <row r="366" spans="1:5" x14ac:dyDescent="0.2">
      <c r="A366" s="11">
        <v>346</v>
      </c>
      <c r="B366" s="12" t="str">
        <f t="shared" si="24"/>
        <v/>
      </c>
      <c r="C366" s="12" t="str">
        <f t="shared" si="25"/>
        <v/>
      </c>
      <c r="D366" s="12" t="str">
        <f t="shared" si="26"/>
        <v/>
      </c>
      <c r="E366" s="12" t="str">
        <f t="shared" si="27"/>
        <v/>
      </c>
    </row>
    <row r="367" spans="1:5" x14ac:dyDescent="0.2">
      <c r="A367" s="11">
        <v>347</v>
      </c>
      <c r="B367" s="12" t="str">
        <f t="shared" si="24"/>
        <v/>
      </c>
      <c r="C367" s="12" t="str">
        <f t="shared" si="25"/>
        <v/>
      </c>
      <c r="D367" s="12" t="str">
        <f t="shared" si="26"/>
        <v/>
      </c>
      <c r="E367" s="12" t="str">
        <f t="shared" si="27"/>
        <v/>
      </c>
    </row>
    <row r="368" spans="1:5" x14ac:dyDescent="0.2">
      <c r="A368" s="11">
        <v>348</v>
      </c>
      <c r="B368" s="12" t="str">
        <f t="shared" si="24"/>
        <v/>
      </c>
      <c r="C368" s="12" t="str">
        <f t="shared" si="25"/>
        <v/>
      </c>
      <c r="D368" s="12" t="str">
        <f t="shared" si="26"/>
        <v/>
      </c>
      <c r="E368" s="12" t="str">
        <f t="shared" si="27"/>
        <v/>
      </c>
    </row>
    <row r="369" spans="1:5" x14ac:dyDescent="0.2">
      <c r="A369" s="11">
        <v>349</v>
      </c>
      <c r="B369" s="12" t="str">
        <f t="shared" si="24"/>
        <v/>
      </c>
      <c r="C369" s="12" t="str">
        <f t="shared" si="25"/>
        <v/>
      </c>
      <c r="D369" s="12" t="str">
        <f t="shared" si="26"/>
        <v/>
      </c>
      <c r="E369" s="12" t="str">
        <f t="shared" si="27"/>
        <v/>
      </c>
    </row>
    <row r="370" spans="1:5" x14ac:dyDescent="0.2">
      <c r="A370" s="11">
        <v>350</v>
      </c>
      <c r="B370" s="12" t="str">
        <f t="shared" si="24"/>
        <v/>
      </c>
      <c r="C370" s="12" t="str">
        <f t="shared" si="25"/>
        <v/>
      </c>
      <c r="D370" s="12" t="str">
        <f t="shared" si="26"/>
        <v/>
      </c>
      <c r="E370" s="12" t="str">
        <f t="shared" si="27"/>
        <v/>
      </c>
    </row>
    <row r="371" spans="1:5" x14ac:dyDescent="0.2">
      <c r="A371" s="11">
        <v>351</v>
      </c>
      <c r="B371" s="12" t="str">
        <f t="shared" si="24"/>
        <v/>
      </c>
      <c r="C371" s="12" t="str">
        <f t="shared" si="25"/>
        <v/>
      </c>
      <c r="D371" s="12" t="str">
        <f t="shared" si="26"/>
        <v/>
      </c>
      <c r="E371" s="12" t="str">
        <f t="shared" si="27"/>
        <v/>
      </c>
    </row>
    <row r="372" spans="1:5" x14ac:dyDescent="0.2">
      <c r="A372" s="11">
        <v>352</v>
      </c>
      <c r="B372" s="12" t="str">
        <f t="shared" si="24"/>
        <v/>
      </c>
      <c r="C372" s="12" t="str">
        <f t="shared" si="25"/>
        <v/>
      </c>
      <c r="D372" s="12" t="str">
        <f t="shared" si="26"/>
        <v/>
      </c>
      <c r="E372" s="12" t="str">
        <f t="shared" si="27"/>
        <v/>
      </c>
    </row>
    <row r="373" spans="1:5" x14ac:dyDescent="0.2">
      <c r="A373" s="11">
        <v>353</v>
      </c>
      <c r="B373" s="12" t="str">
        <f t="shared" si="24"/>
        <v/>
      </c>
      <c r="C373" s="12" t="str">
        <f t="shared" si="25"/>
        <v/>
      </c>
      <c r="D373" s="12" t="str">
        <f t="shared" si="26"/>
        <v/>
      </c>
      <c r="E373" s="12" t="str">
        <f t="shared" si="27"/>
        <v/>
      </c>
    </row>
    <row r="374" spans="1:5" x14ac:dyDescent="0.2">
      <c r="A374" s="11">
        <v>354</v>
      </c>
      <c r="B374" s="12" t="str">
        <f t="shared" si="24"/>
        <v/>
      </c>
      <c r="C374" s="12" t="str">
        <f t="shared" si="25"/>
        <v/>
      </c>
      <c r="D374" s="12" t="str">
        <f t="shared" si="26"/>
        <v/>
      </c>
      <c r="E374" s="12" t="str">
        <f t="shared" si="27"/>
        <v/>
      </c>
    </row>
    <row r="375" spans="1:5" x14ac:dyDescent="0.2">
      <c r="A375" s="11">
        <v>355</v>
      </c>
      <c r="B375" s="12" t="str">
        <f t="shared" si="24"/>
        <v/>
      </c>
      <c r="C375" s="12" t="str">
        <f t="shared" si="25"/>
        <v/>
      </c>
      <c r="D375" s="12" t="str">
        <f t="shared" si="26"/>
        <v/>
      </c>
      <c r="E375" s="12" t="str">
        <f t="shared" si="27"/>
        <v/>
      </c>
    </row>
    <row r="376" spans="1:5" x14ac:dyDescent="0.2">
      <c r="A376" s="11">
        <v>356</v>
      </c>
      <c r="B376" s="12" t="str">
        <f t="shared" si="24"/>
        <v/>
      </c>
      <c r="C376" s="12" t="str">
        <f t="shared" si="25"/>
        <v/>
      </c>
      <c r="D376" s="12" t="str">
        <f t="shared" si="26"/>
        <v/>
      </c>
      <c r="E376" s="12" t="str">
        <f t="shared" si="27"/>
        <v/>
      </c>
    </row>
    <row r="377" spans="1:5" x14ac:dyDescent="0.2">
      <c r="A377" s="11">
        <v>357</v>
      </c>
      <c r="B377" s="12" t="str">
        <f t="shared" si="24"/>
        <v/>
      </c>
      <c r="C377" s="12" t="str">
        <f t="shared" si="25"/>
        <v/>
      </c>
      <c r="D377" s="12" t="str">
        <f t="shared" si="26"/>
        <v/>
      </c>
      <c r="E377" s="12" t="str">
        <f t="shared" si="27"/>
        <v/>
      </c>
    </row>
    <row r="378" spans="1:5" x14ac:dyDescent="0.2">
      <c r="A378" s="11">
        <v>358</v>
      </c>
      <c r="B378" s="12" t="str">
        <f t="shared" si="24"/>
        <v/>
      </c>
      <c r="C378" s="12" t="str">
        <f t="shared" si="25"/>
        <v/>
      </c>
      <c r="D378" s="12" t="str">
        <f t="shared" si="26"/>
        <v/>
      </c>
      <c r="E378" s="12" t="str">
        <f t="shared" si="27"/>
        <v/>
      </c>
    </row>
    <row r="379" spans="1:5" x14ac:dyDescent="0.2">
      <c r="A379" s="11">
        <v>359</v>
      </c>
      <c r="B379" s="12" t="str">
        <f t="shared" si="24"/>
        <v/>
      </c>
      <c r="C379" s="12" t="str">
        <f t="shared" si="25"/>
        <v/>
      </c>
      <c r="D379" s="12" t="str">
        <f t="shared" si="26"/>
        <v/>
      </c>
      <c r="E379" s="12" t="str">
        <f t="shared" si="27"/>
        <v/>
      </c>
    </row>
    <row r="380" spans="1:5" x14ac:dyDescent="0.2">
      <c r="A380" s="11">
        <v>360</v>
      </c>
      <c r="B380" s="12" t="str">
        <f t="shared" si="24"/>
        <v/>
      </c>
      <c r="C380" s="12" t="str">
        <f t="shared" si="25"/>
        <v/>
      </c>
      <c r="D380" s="12" t="str">
        <f t="shared" si="26"/>
        <v/>
      </c>
      <c r="E380" s="12" t="str">
        <f t="shared" si="27"/>
        <v/>
      </c>
    </row>
    <row r="381" spans="1:5" x14ac:dyDescent="0.2">
      <c r="A381" s="1"/>
      <c r="B381" s="1"/>
      <c r="C381" s="1"/>
      <c r="D381" s="1"/>
      <c r="E381" s="1"/>
    </row>
  </sheetData>
  <phoneticPr fontId="2" type="noConversion"/>
  <dataValidations count="1">
    <dataValidation type="whole" allowBlank="1" showInputMessage="1" showErrorMessage="1" errorTitle="Input Error" error="The term of the loan should be a whole number between 1 and 30" sqref="D9">
      <formula1>1</formula1>
      <formula2>30</formula2>
    </dataValidation>
  </dataValidations>
  <hyperlinks>
    <hyperlink ref="A2" r:id="rId1" tooltip="Visit Vertex42.com - The Excel Nexus" display="https://www.vertex42.com/ExcelArticles/amortization-formulas.html"/>
  </hyperlinks>
  <pageMargins left="0.5" right="0.5" top="0.5" bottom="0.5" header="0.25" footer="0.25"/>
  <pageSetup scale="95" fitToHeight="0" orientation="portrait" r:id="rId2"/>
  <headerFooter scaleWithDoc="0">
    <oddFooter>&amp;L&amp;"Arial,Regular"&amp;8https://www.vertex42.com/ExcelArticles/amortization-formulas.html&amp;R&amp;"Arial,Regular"&amp;8Page &amp;P of &amp;N</oddFooter>
    <firstFooter>&amp;R&amp;"Arial,Regular"&amp;8&amp;P of &amp;N</first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workbookViewId="0">
      <selection activeCell="A3" sqref="A3"/>
    </sheetView>
  </sheetViews>
  <sheetFormatPr defaultColWidth="9.140625" defaultRowHeight="12.75" x14ac:dyDescent="0.2"/>
  <cols>
    <col min="1" max="1" width="10.28515625" style="22" customWidth="1"/>
    <col min="2" max="2" width="78.5703125" style="22" customWidth="1"/>
    <col min="3" max="3" width="5.28515625" style="22" customWidth="1"/>
    <col min="4" max="4" width="10.28515625" style="22" customWidth="1"/>
    <col min="5" max="16384" width="9.140625" style="22"/>
  </cols>
  <sheetData>
    <row r="1" spans="1:5" ht="32.1" customHeight="1" x14ac:dyDescent="0.2">
      <c r="A1" s="18" t="s">
        <v>20</v>
      </c>
      <c r="B1" s="19"/>
      <c r="C1" s="20"/>
      <c r="D1" s="21"/>
    </row>
    <row r="2" spans="1:5" s="25" customFormat="1" ht="15" customHeight="1" x14ac:dyDescent="0.2">
      <c r="A2" s="89" t="s">
        <v>44</v>
      </c>
      <c r="B2" s="23"/>
      <c r="C2" s="24" t="s">
        <v>46</v>
      </c>
    </row>
    <row r="3" spans="1:5" x14ac:dyDescent="0.2">
      <c r="B3" s="26"/>
    </row>
    <row r="4" spans="1:5" ht="15" x14ac:dyDescent="0.25">
      <c r="A4" s="27" t="s">
        <v>1</v>
      </c>
      <c r="B4" s="28"/>
      <c r="C4" s="29"/>
    </row>
    <row r="5" spans="1:5" x14ac:dyDescent="0.2">
      <c r="B5" s="64" t="s">
        <v>32</v>
      </c>
    </row>
    <row r="6" spans="1:5" x14ac:dyDescent="0.2">
      <c r="B6" s="64" t="s">
        <v>33</v>
      </c>
    </row>
    <row r="7" spans="1:5" ht="15.75" x14ac:dyDescent="0.25">
      <c r="B7" s="64" t="s">
        <v>34</v>
      </c>
      <c r="E7" s="65"/>
    </row>
    <row r="8" spans="1:5" ht="15.75" x14ac:dyDescent="0.25">
      <c r="B8" s="64" t="s">
        <v>35</v>
      </c>
      <c r="E8" s="65"/>
    </row>
    <row r="9" spans="1:5" ht="15.75" x14ac:dyDescent="0.25">
      <c r="B9" s="66" t="s">
        <v>36</v>
      </c>
      <c r="E9" s="65"/>
    </row>
    <row r="10" spans="1:5" ht="15.75" x14ac:dyDescent="0.25">
      <c r="B10" s="64"/>
      <c r="E10" s="65"/>
    </row>
    <row r="11" spans="1:5" ht="15.75" x14ac:dyDescent="0.25">
      <c r="B11" s="67" t="s">
        <v>37</v>
      </c>
      <c r="E11" s="65"/>
    </row>
    <row r="12" spans="1:5" ht="15.75" x14ac:dyDescent="0.25">
      <c r="B12" s="67" t="s">
        <v>38</v>
      </c>
      <c r="E12" s="65"/>
    </row>
    <row r="13" spans="1:5" ht="15.75" x14ac:dyDescent="0.25">
      <c r="B13" s="67" t="s">
        <v>39</v>
      </c>
      <c r="E13" s="65"/>
    </row>
    <row r="14" spans="1:5" ht="15.75" x14ac:dyDescent="0.25">
      <c r="B14" s="67" t="s">
        <v>40</v>
      </c>
      <c r="E14" s="65"/>
    </row>
    <row r="15" spans="1:5" ht="15.75" x14ac:dyDescent="0.25">
      <c r="B15" s="67" t="s">
        <v>41</v>
      </c>
      <c r="E15" s="65"/>
    </row>
    <row r="16" spans="1:5" ht="15.75" x14ac:dyDescent="0.25">
      <c r="B16" s="64"/>
      <c r="E16" s="65"/>
    </row>
    <row r="17" spans="1:5" ht="15.75" x14ac:dyDescent="0.25">
      <c r="B17" s="67" t="s">
        <v>42</v>
      </c>
      <c r="E17" s="65"/>
    </row>
    <row r="18" spans="1:5" ht="14.25" x14ac:dyDescent="0.2">
      <c r="A18" s="30"/>
      <c r="B18" s="31"/>
      <c r="E18" s="66"/>
    </row>
    <row r="19" spans="1:5" ht="15" x14ac:dyDescent="0.25">
      <c r="A19" s="27" t="s">
        <v>21</v>
      </c>
      <c r="B19" s="28"/>
      <c r="C19" s="29"/>
      <c r="E19" s="64"/>
    </row>
    <row r="20" spans="1:5" ht="28.5" x14ac:dyDescent="0.2">
      <c r="B20" s="32" t="s">
        <v>22</v>
      </c>
      <c r="E20" s="64"/>
    </row>
    <row r="21" spans="1:5" ht="14.25" x14ac:dyDescent="0.2">
      <c r="B21" s="32"/>
      <c r="E21" s="64"/>
    </row>
    <row r="22" spans="1:5" ht="15.75" x14ac:dyDescent="0.25">
      <c r="A22" s="33"/>
      <c r="B22" s="34" t="s">
        <v>23</v>
      </c>
      <c r="C22" s="35"/>
      <c r="E22" s="64"/>
    </row>
    <row r="23" spans="1:5" x14ac:dyDescent="0.2">
      <c r="E23" s="66"/>
    </row>
    <row r="24" spans="1:5" ht="15" x14ac:dyDescent="0.25">
      <c r="A24" s="81" t="s">
        <v>24</v>
      </c>
      <c r="B24" s="36" t="s">
        <v>25</v>
      </c>
      <c r="E24" s="66"/>
    </row>
    <row r="25" spans="1:5" x14ac:dyDescent="0.2">
      <c r="A25" s="82"/>
      <c r="E25" s="67"/>
    </row>
    <row r="26" spans="1:5" ht="15" x14ac:dyDescent="0.25">
      <c r="A26" s="81" t="s">
        <v>24</v>
      </c>
      <c r="B26" s="36" t="s">
        <v>26</v>
      </c>
      <c r="E26" s="67"/>
    </row>
    <row r="27" spans="1:5" x14ac:dyDescent="0.2">
      <c r="A27" s="82"/>
      <c r="E27" s="67"/>
    </row>
    <row r="28" spans="1:5" ht="15" x14ac:dyDescent="0.25">
      <c r="A28" s="81" t="s">
        <v>27</v>
      </c>
      <c r="B28" s="37" t="s">
        <v>28</v>
      </c>
      <c r="E28" s="67"/>
    </row>
    <row r="29" spans="1:5" ht="14.25" x14ac:dyDescent="0.2">
      <c r="B29" s="38"/>
      <c r="E29" s="67"/>
    </row>
    <row r="30" spans="1:5" x14ac:dyDescent="0.2">
      <c r="E30" s="68"/>
    </row>
    <row r="31" spans="1:5" x14ac:dyDescent="0.2">
      <c r="E31" s="67"/>
    </row>
    <row r="32" spans="1:5" x14ac:dyDescent="0.2">
      <c r="E32" s="66"/>
    </row>
  </sheetData>
  <hyperlinks>
    <hyperlink ref="A2" r:id="rId1"/>
    <hyperlink ref="B28" r:id="rId2" display="Spreadsheet Tips Workbook"/>
    <hyperlink ref="B26" r:id="rId3" display="https://www.vertex42.com/Calculators/home-mortgage-calculator.html"/>
    <hyperlink ref="B24" r:id="rId4" display="https://www.vertex42.com/ExcelTemplates/loan-amortization-schedule.html"/>
  </hyperlinks>
  <pageMargins left="0.7" right="0.7" top="0.75" bottom="0.75" header="0.3" footer="0.3"/>
  <pageSetup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5.7109375" style="43" customWidth="1"/>
    <col min="2" max="2" width="78.5703125" style="43" customWidth="1"/>
    <col min="3" max="3" width="5.28515625" style="43" customWidth="1"/>
    <col min="4" max="4" width="10.28515625" style="43" customWidth="1"/>
    <col min="5" max="16384" width="9.140625" style="43"/>
  </cols>
  <sheetData>
    <row r="1" spans="1:4" s="41" customFormat="1" ht="32.1" customHeight="1" x14ac:dyDescent="0.2">
      <c r="A1" s="39" t="s">
        <v>0</v>
      </c>
      <c r="B1" s="39"/>
      <c r="C1" s="39"/>
      <c r="D1" s="40"/>
    </row>
    <row r="2" spans="1:4" ht="16.5" x14ac:dyDescent="0.2">
      <c r="A2" s="22"/>
      <c r="B2" s="42"/>
      <c r="C2" s="22"/>
    </row>
    <row r="3" spans="1:4" s="46" customFormat="1" ht="14.25" x14ac:dyDescent="0.2">
      <c r="A3" s="44"/>
      <c r="B3" s="45" t="s">
        <v>29</v>
      </c>
      <c r="C3" s="44"/>
    </row>
    <row r="4" spans="1:4" s="46" customFormat="1" x14ac:dyDescent="0.2">
      <c r="A4" s="44"/>
      <c r="B4" s="47" t="s">
        <v>44</v>
      </c>
      <c r="C4" s="44"/>
    </row>
    <row r="5" spans="1:4" s="46" customFormat="1" ht="15" x14ac:dyDescent="0.2">
      <c r="A5" s="44"/>
      <c r="B5" s="48"/>
      <c r="C5" s="44"/>
    </row>
    <row r="6" spans="1:4" s="46" customFormat="1" ht="15.75" x14ac:dyDescent="0.25">
      <c r="A6" s="44"/>
      <c r="B6" s="49" t="s">
        <v>46</v>
      </c>
      <c r="C6" s="44"/>
    </row>
    <row r="7" spans="1:4" s="46" customFormat="1" ht="15.75" x14ac:dyDescent="0.25">
      <c r="A7" s="50"/>
      <c r="B7" s="51"/>
      <c r="C7" s="52"/>
    </row>
    <row r="8" spans="1:4" s="46" customFormat="1" ht="30" x14ac:dyDescent="0.2">
      <c r="A8" s="53"/>
      <c r="B8" s="51" t="s">
        <v>43</v>
      </c>
      <c r="C8" s="44"/>
    </row>
    <row r="9" spans="1:4" s="46" customFormat="1" ht="15" x14ac:dyDescent="0.2">
      <c r="A9" s="53"/>
      <c r="B9" s="51"/>
      <c r="C9" s="44"/>
    </row>
    <row r="10" spans="1:4" s="46" customFormat="1" ht="30" x14ac:dyDescent="0.2">
      <c r="A10" s="53"/>
      <c r="B10" s="51" t="s">
        <v>30</v>
      </c>
      <c r="C10" s="44"/>
    </row>
    <row r="11" spans="1:4" s="46" customFormat="1" ht="15" x14ac:dyDescent="0.2">
      <c r="A11" s="53"/>
      <c r="B11" s="51"/>
      <c r="C11" s="44"/>
    </row>
    <row r="12" spans="1:4" s="46" customFormat="1" ht="30" x14ac:dyDescent="0.2">
      <c r="A12" s="53"/>
      <c r="B12" s="51" t="s">
        <v>31</v>
      </c>
      <c r="C12" s="44"/>
    </row>
    <row r="13" spans="1:4" s="46" customFormat="1" ht="15" x14ac:dyDescent="0.2">
      <c r="A13" s="53"/>
      <c r="B13" s="51"/>
      <c r="C13" s="44"/>
    </row>
    <row r="14" spans="1:4" s="46" customFormat="1" ht="15.75" x14ac:dyDescent="0.25">
      <c r="A14" s="53"/>
      <c r="B14" s="49" t="s">
        <v>47</v>
      </c>
      <c r="C14" s="44"/>
    </row>
    <row r="15" spans="1:4" s="46" customFormat="1" ht="15" x14ac:dyDescent="0.2">
      <c r="A15" s="53"/>
      <c r="B15" s="87" t="s">
        <v>45</v>
      </c>
      <c r="C15" s="44"/>
    </row>
    <row r="16" spans="1:4" s="46" customFormat="1" ht="15" x14ac:dyDescent="0.2">
      <c r="A16" s="53"/>
      <c r="B16" s="54"/>
      <c r="C16" s="44"/>
    </row>
    <row r="17" spans="1:3" s="46" customFormat="1" ht="15" x14ac:dyDescent="0.2">
      <c r="A17" s="53"/>
      <c r="B17" s="88" t="s">
        <v>48</v>
      </c>
      <c r="C17" s="44"/>
    </row>
    <row r="18" spans="1:3" s="46" customFormat="1" ht="16.5" x14ac:dyDescent="0.2">
      <c r="A18" s="53"/>
      <c r="B18" s="55"/>
      <c r="C18" s="44"/>
    </row>
    <row r="19" spans="1:3" s="46" customFormat="1" ht="16.5" x14ac:dyDescent="0.2">
      <c r="A19" s="53"/>
      <c r="B19" s="55"/>
      <c r="C19" s="44"/>
    </row>
    <row r="20" spans="1:3" s="46" customFormat="1" ht="14.25" x14ac:dyDescent="0.2">
      <c r="A20" s="53"/>
      <c r="B20" s="56"/>
      <c r="C20" s="44"/>
    </row>
    <row r="21" spans="1:3" s="46" customFormat="1" ht="15" x14ac:dyDescent="0.25">
      <c r="A21" s="50"/>
      <c r="B21" s="56"/>
      <c r="C21" s="52"/>
    </row>
    <row r="22" spans="1:3" s="46" customFormat="1" ht="14.25" x14ac:dyDescent="0.2">
      <c r="A22" s="44"/>
      <c r="B22" s="57"/>
      <c r="C22" s="44"/>
    </row>
    <row r="23" spans="1:3" s="46" customFormat="1" ht="14.25" x14ac:dyDescent="0.2">
      <c r="A23" s="44"/>
      <c r="B23" s="57"/>
      <c r="C23" s="44"/>
    </row>
    <row r="24" spans="1:3" s="46" customFormat="1" ht="15.75" x14ac:dyDescent="0.25">
      <c r="A24" s="58"/>
      <c r="B24" s="59"/>
    </row>
    <row r="25" spans="1:3" s="46" customFormat="1" x14ac:dyDescent="0.2"/>
    <row r="26" spans="1:3" s="46" customFormat="1" ht="15" x14ac:dyDescent="0.25">
      <c r="A26" s="60"/>
      <c r="B26" s="61"/>
    </row>
    <row r="27" spans="1:3" s="46" customFormat="1" x14ac:dyDescent="0.2"/>
    <row r="28" spans="1:3" s="46" customFormat="1" ht="15" x14ac:dyDescent="0.25">
      <c r="A28" s="60"/>
      <c r="B28" s="61"/>
    </row>
    <row r="29" spans="1:3" s="46" customFormat="1" x14ac:dyDescent="0.2"/>
    <row r="30" spans="1:3" s="46" customFormat="1" ht="15" x14ac:dyDescent="0.25">
      <c r="A30" s="60"/>
      <c r="B30" s="62"/>
    </row>
    <row r="31" spans="1:3" s="46" customFormat="1" ht="14.25" x14ac:dyDescent="0.2">
      <c r="B31" s="63"/>
    </row>
    <row r="32" spans="1:3" s="46" customFormat="1" x14ac:dyDescent="0.2"/>
    <row r="33" s="46" customFormat="1" x14ac:dyDescent="0.2"/>
  </sheetData>
  <hyperlinks>
    <hyperlink ref="B4" r:id="rId1"/>
    <hyperlink ref="B15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Amortization</vt:lpstr>
      <vt:lpstr>Help</vt:lpstr>
      <vt:lpstr>©</vt:lpstr>
      <vt:lpstr>Amortization!Print_Titles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Amortization Formulas</dc:title>
  <dc:creator>Vertex42.com</dc:creator>
  <dc:description>(c) 2005-2018 Vertex42 LLC. All Rights Reserved.</dc:description>
  <cp:lastModifiedBy>Vertex42.com Templates</cp:lastModifiedBy>
  <cp:lastPrinted>2015-02-18T20:24:21Z</cp:lastPrinted>
  <dcterms:created xsi:type="dcterms:W3CDTF">2005-03-31T05:31:23Z</dcterms:created>
  <dcterms:modified xsi:type="dcterms:W3CDTF">2018-03-12T21:51:22Z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2005-2018 Vertex42 LLC</vt:lpwstr>
  </property>
  <property fmtid="{D5CDD505-2E9C-101B-9397-08002B2CF9AE}" pid="3" name="Source">
    <vt:lpwstr>https://www.vertex42.com/ExcelArticles/amortization-formulas.html</vt:lpwstr>
  </property>
  <property fmtid="{D5CDD505-2E9C-101B-9397-08002B2CF9AE}" pid="4" name="Version">
    <vt:lpwstr>1.1.2</vt:lpwstr>
  </property>
</Properties>
</file>