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Financial Statements\"/>
    </mc:Choice>
  </mc:AlternateContent>
  <xr:revisionPtr revIDLastSave="0" documentId="13_ncr:1_{9561A109-757B-4572-8B98-8439C9D19A14}" xr6:coauthVersionLast="47" xr6:coauthVersionMax="47" xr10:uidLastSave="{00000000-0000-0000-0000-000000000000}"/>
  <bookViews>
    <workbookView xWindow="8835" yWindow="360" windowWidth="22980" windowHeight="19515" xr2:uid="{00000000-000D-0000-FFFF-FFFF00000000}"/>
  </bookViews>
  <sheets>
    <sheet name="NPV" sheetId="1" r:id="rId1"/>
    <sheet name="XNPV" sheetId="2" r:id="rId2"/>
    <sheet name="©" sheetId="4" r:id="rId3"/>
  </sheets>
  <definedNames>
    <definedName name="_xlnm.Print_Area" localSheetId="0">NPV!$A$1:$K$60</definedName>
    <definedName name="_xlnm.Print_Area" localSheetId="1">XNPV!$A$1:$I$48</definedName>
    <definedName name="valuevx">42.314159</definedName>
    <definedName name="vertex42_copyright" hidden="1">"© 2009-2021 Vertex42 LLC"</definedName>
    <definedName name="vertex42_id" hidden="1">"NPV-calculator.xlsx"</definedName>
    <definedName name="vertex42_title" hidden="1">"NPV Calculator"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2" l="1"/>
  <c r="C12" i="2"/>
  <c r="I11" i="2" a="1"/>
  <c r="I11" i="2" s="1"/>
  <c r="F11" i="2"/>
  <c r="C11" i="2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C53" i="1" s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C49" i="1" s="1"/>
  <c r="F49" i="1"/>
  <c r="E49" i="1"/>
  <c r="D49" i="1"/>
  <c r="G48" i="1"/>
  <c r="F48" i="1"/>
  <c r="E48" i="1"/>
  <c r="D48" i="1"/>
  <c r="G47" i="1"/>
  <c r="F47" i="1"/>
  <c r="E47" i="1"/>
  <c r="D47" i="1"/>
  <c r="C47" i="1" s="1"/>
  <c r="G46" i="1"/>
  <c r="F46" i="1"/>
  <c r="E46" i="1"/>
  <c r="D46" i="1"/>
  <c r="G45" i="1"/>
  <c r="F45" i="1"/>
  <c r="E45" i="1"/>
  <c r="D45" i="1"/>
  <c r="C45" i="1"/>
  <c r="G44" i="1"/>
  <c r="F44" i="1"/>
  <c r="E44" i="1"/>
  <c r="D44" i="1"/>
  <c r="G43" i="1"/>
  <c r="F43" i="1"/>
  <c r="E43" i="1"/>
  <c r="D43" i="1"/>
  <c r="C43" i="1" s="1"/>
  <c r="G42" i="1"/>
  <c r="F42" i="1"/>
  <c r="E42" i="1"/>
  <c r="D42" i="1"/>
  <c r="G41" i="1"/>
  <c r="F41" i="1"/>
  <c r="E41" i="1"/>
  <c r="D41" i="1"/>
  <c r="C41" i="1" s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C37" i="1" s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C33" i="1" s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C25" i="1" s="1"/>
  <c r="G24" i="1"/>
  <c r="F24" i="1"/>
  <c r="E24" i="1"/>
  <c r="D24" i="1"/>
  <c r="G23" i="1"/>
  <c r="F23" i="1"/>
  <c r="E23" i="1"/>
  <c r="D23" i="1"/>
  <c r="G22" i="1"/>
  <c r="F22" i="1"/>
  <c r="E22" i="1"/>
  <c r="E17" i="1" s="1"/>
  <c r="D22" i="1"/>
  <c r="G21" i="1"/>
  <c r="F21" i="1"/>
  <c r="E21" i="1"/>
  <c r="D21" i="1"/>
  <c r="C21" i="1"/>
  <c r="C20" i="1"/>
  <c r="K18" i="1"/>
  <c r="J18" i="1"/>
  <c r="I18" i="1"/>
  <c r="H18" i="1"/>
  <c r="K17" i="1"/>
  <c r="J17" i="1"/>
  <c r="I17" i="1"/>
  <c r="H17" i="1"/>
  <c r="F17" i="1"/>
  <c r="C60" i="1" l="1"/>
  <c r="C50" i="1"/>
  <c r="C29" i="1"/>
  <c r="C39" i="1"/>
  <c r="C51" i="1"/>
  <c r="G17" i="1"/>
  <c r="C57" i="1"/>
  <c r="D17" i="1"/>
  <c r="C28" i="1"/>
  <c r="C32" i="1"/>
  <c r="C36" i="1"/>
  <c r="C26" i="1"/>
  <c r="C58" i="1"/>
  <c r="C23" i="1"/>
  <c r="C30" i="1"/>
  <c r="C40" i="1"/>
  <c r="C55" i="1"/>
  <c r="C22" i="1"/>
  <c r="C54" i="1"/>
  <c r="C34" i="1"/>
  <c r="C44" i="1"/>
  <c r="C59" i="1"/>
  <c r="C27" i="1"/>
  <c r="C38" i="1"/>
  <c r="C48" i="1"/>
  <c r="C31" i="1"/>
  <c r="C42" i="1"/>
  <c r="C52" i="1"/>
  <c r="C24" i="1"/>
  <c r="C35" i="1"/>
  <c r="C46" i="1"/>
  <c r="C56" i="1"/>
  <c r="D7" i="1"/>
  <c r="D8" i="1"/>
</calcChain>
</file>

<file path=xl/sharedStrings.xml><?xml version="1.0" encoding="utf-8"?>
<sst xmlns="http://schemas.openxmlformats.org/spreadsheetml/2006/main" count="66" uniqueCount="52">
  <si>
    <t>NPV Calculator</t>
  </si>
  <si>
    <t>Add custom cash flows or create auto-generated cash flow series (uniform, gradient, and exponential series).</t>
  </si>
  <si>
    <t>You can delete, copy, and insert new columns, but make sure the Sum column is correct after making changes.</t>
  </si>
  <si>
    <t>The Net Present Value for each series is calculated, along with the Total NPV. Edit the light-blue cells.</t>
  </si>
  <si>
    <t>The IRR function is used to calculate the overall Internal Rate of Return. It requires an initial guess.</t>
  </si>
  <si>
    <t>NPV</t>
  </si>
  <si>
    <t>IRR</t>
  </si>
  <si>
    <t>Discount Rate (i)</t>
  </si>
  <si>
    <t>Auto-Generated Cash Flow Series</t>
  </si>
  <si>
    <t>Series Type:</t>
  </si>
  <si>
    <t>Uniform (A)</t>
  </si>
  <si>
    <t>Gradient (G)</t>
  </si>
  <si>
    <t>Exp Grad</t>
  </si>
  <si>
    <t>none</t>
  </si>
  <si>
    <t>Value (A, G, or Eo):</t>
  </si>
  <si>
    <t>g (for Exp Grad):</t>
  </si>
  <si>
    <t>Periods:</t>
  </si>
  <si>
    <t>Custom Cash Flow Series</t>
  </si>
  <si>
    <t>NPV:</t>
  </si>
  <si>
    <t>IRR:</t>
  </si>
  <si>
    <t>Period</t>
  </si>
  <si>
    <t>Sum</t>
  </si>
  <si>
    <t>Series 1</t>
  </si>
  <si>
    <t>Series 2</t>
  </si>
  <si>
    <t>Series 3</t>
  </si>
  <si>
    <t>Series 4</t>
  </si>
  <si>
    <t>Label 1</t>
  </si>
  <si>
    <t>Label 2</t>
  </si>
  <si>
    <t>Label 3</t>
  </si>
  <si>
    <t>Label 4</t>
  </si>
  <si>
    <t>XIRR, XNPV Calculator</t>
  </si>
  <si>
    <t>This worksheet uses the XNPV function to calculate the Net Present Value</t>
  </si>
  <si>
    <t>for a schedule of cash flows that are not necessarily periodic. The XNPV</t>
  </si>
  <si>
    <t>the Internal Rate of Return. The dates do not need to be in order. You can</t>
  </si>
  <si>
    <t>have multiple cash flows with the same date.</t>
  </si>
  <si>
    <t>Discount Rate</t>
  </si>
  <si>
    <t>Days in Year</t>
  </si>
  <si>
    <t>Using Dynamic Ranges</t>
  </si>
  <si>
    <t>Using the Exact Range</t>
  </si>
  <si>
    <t>Using an Array Formula</t>
  </si>
  <si>
    <t>Date</t>
  </si>
  <si>
    <t>Value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</si>
  <si>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</si>
  <si>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</si>
  <si>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</si>
  <si>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https://www.vertex42.com/Calculators/npv-irr-calculator.html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</si>
  <si>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</si>
  <si>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</si>
  <si>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</si>
  <si>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License Agreement</t>
  </si>
  <si>
    <t>© 2009-2021 Vertex42 LLC</t>
  </si>
  <si>
    <t>function assumes 365 days in a year. The XIRR function is used to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</si>
</sst>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%"/>
    <numFmt numFmtId="165" formatCode="m/d/yy;@"/>
  </numFmts>
  <fonts count="22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20"/>
      <color theme="4"/>
      <name val="Arial"/>
      <family val="1"/>
      <scheme val="major"/>
    </font>
    <font>
      <b/>
      <sz val="20"/>
      <color indexed="53"/>
      <name val="Arial"/>
      <family val="2"/>
      <scheme val="minor"/>
    </font>
    <font>
      <sz val="10"/>
      <name val="Arial"/>
      <family val="2"/>
    </font>
    <font>
      <i/>
      <sz val="10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sz val="11"/>
      <color indexed="9"/>
      <name val="Arial"/>
      <family val="1"/>
      <scheme val="major"/>
    </font>
    <font>
      <sz val="9"/>
      <name val="Arial"/>
      <family val="2"/>
      <scheme val="minor"/>
    </font>
    <font>
      <sz val="9"/>
      <color indexed="55"/>
      <name val="Arial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rgb="FF3464AB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50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6" fillId="0" borderId="0" xfId="0" applyFont="1" applyProtection="1"/>
    <xf numFmtId="0" fontId="4" fillId="0" borderId="0" xfId="0" applyFont="1" applyAlignment="1" applyProtection="1"/>
    <xf numFmtId="0" fontId="17" fillId="0" borderId="0" xfId="3" applyAlignment="1" applyProtection="1"/>
    <xf numFmtId="0" fontId="6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43" fontId="8" fillId="2" borderId="0" xfId="1" applyFont="1" applyFill="1" applyProtection="1"/>
    <xf numFmtId="164" fontId="8" fillId="2" borderId="0" xfId="1" applyNumberFormat="1" applyFont="1" applyFill="1" applyProtection="1"/>
    <xf numFmtId="0" fontId="9" fillId="0" borderId="0" xfId="0" applyFont="1" applyAlignment="1" applyProtection="1">
      <alignment horizontal="right"/>
    </xf>
    <xf numFmtId="9" fontId="9" fillId="3" borderId="0" xfId="0" applyNumberFormat="1" applyFont="1" applyFill="1" applyProtection="1"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6" fillId="3" borderId="0" xfId="0" applyFont="1" applyFill="1" applyProtection="1">
      <protection locked="0"/>
    </xf>
    <xf numFmtId="9" fontId="6" fillId="3" borderId="0" xfId="0" applyNumberFormat="1" applyFont="1" applyFill="1" applyProtection="1">
      <protection locked="0"/>
    </xf>
    <xf numFmtId="0" fontId="10" fillId="0" borderId="0" xfId="0" applyFont="1" applyProtection="1"/>
    <xf numFmtId="43" fontId="6" fillId="0" borderId="0" xfId="1" applyFont="1" applyFill="1" applyProtection="1"/>
    <xf numFmtId="0" fontId="6" fillId="0" borderId="0" xfId="1" applyNumberFormat="1" applyFont="1" applyFill="1" applyAlignment="1" applyProtection="1">
      <alignment horizontal="right"/>
    </xf>
    <xf numFmtId="10" fontId="6" fillId="0" borderId="0" xfId="1" applyNumberFormat="1" applyFont="1" applyFill="1" applyProtection="1"/>
    <xf numFmtId="0" fontId="11" fillId="4" borderId="1" xfId="0" applyFont="1" applyFill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43" fontId="12" fillId="0" borderId="0" xfId="1" applyFont="1" applyAlignment="1" applyProtection="1">
      <alignment horizontal="right"/>
    </xf>
    <xf numFmtId="43" fontId="13" fillId="0" borderId="0" xfId="1" applyFont="1" applyAlignment="1" applyProtection="1">
      <alignment horizontal="right"/>
    </xf>
    <xf numFmtId="43" fontId="12" fillId="3" borderId="0" xfId="1" applyFont="1" applyFill="1" applyAlignment="1" applyProtection="1">
      <alignment horizontal="right"/>
      <protection locked="0"/>
    </xf>
    <xf numFmtId="0" fontId="6" fillId="0" borderId="0" xfId="0" applyFont="1" applyAlignment="1" applyProtection="1"/>
    <xf numFmtId="10" fontId="8" fillId="2" borderId="0" xfId="2" applyNumberFormat="1" applyFont="1" applyFill="1" applyProtection="1"/>
    <xf numFmtId="165" fontId="12" fillId="3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Protection="1"/>
    <xf numFmtId="43" fontId="6" fillId="0" borderId="0" xfId="0" applyNumberFormat="1" applyFont="1" applyProtection="1"/>
    <xf numFmtId="43" fontId="8" fillId="2" borderId="0" xfId="1" applyFont="1" applyFill="1" applyAlignment="1" applyProtection="1">
      <alignment shrinkToFit="1"/>
    </xf>
    <xf numFmtId="0" fontId="18" fillId="6" borderId="2" xfId="4" applyFont="1" applyFill="1" applyBorder="1" applyAlignment="1">
      <alignment horizontal="left" vertical="center" indent="1"/>
    </xf>
    <xf numFmtId="0" fontId="18" fillId="6" borderId="2" xfId="4" applyFont="1" applyFill="1" applyBorder="1" applyAlignment="1">
      <alignment horizontal="left" vertical="center"/>
    </xf>
    <xf numFmtId="0" fontId="19" fillId="6" borderId="2" xfId="4" applyFont="1" applyFill="1" applyBorder="1" applyAlignment="1">
      <alignment vertical="center"/>
    </xf>
    <xf numFmtId="0" fontId="9" fillId="0" borderId="0" xfId="4"/>
    <xf numFmtId="0" fontId="4" fillId="7" borderId="0" xfId="4" applyFont="1" applyFill="1"/>
    <xf numFmtId="0" fontId="14" fillId="7" borderId="0" xfId="4" applyFont="1" applyFill="1" applyAlignment="1">
      <alignment horizontal="left" wrapText="1" indent="1"/>
    </xf>
    <xf numFmtId="0" fontId="20" fillId="7" borderId="0" xfId="4" applyFont="1" applyFill="1"/>
    <xf numFmtId="0" fontId="14" fillId="7" borderId="0" xfId="4" applyFont="1" applyFill="1"/>
    <xf numFmtId="0" fontId="17" fillId="7" borderId="0" xfId="3" applyFill="1" applyAlignment="1" applyProtection="1">
      <alignment horizontal="left" wrapText="1"/>
    </xf>
    <xf numFmtId="0" fontId="14" fillId="7" borderId="0" xfId="4" applyFont="1" applyFill="1" applyAlignment="1">
      <alignment horizontal="left" wrapText="1"/>
    </xf>
    <xf numFmtId="0" fontId="15" fillId="7" borderId="0" xfId="4" applyFont="1" applyFill="1" applyAlignment="1">
      <alignment horizontal="left" wrapText="1"/>
    </xf>
    <xf numFmtId="0" fontId="16" fillId="7" borderId="0" xfId="4" applyFont="1" applyFill="1" applyAlignment="1">
      <alignment horizontal="left" wrapText="1"/>
    </xf>
    <xf numFmtId="0" fontId="14" fillId="7" borderId="0" xfId="4" applyFont="1" applyFill="1" applyAlignment="1">
      <alignment horizontal="left"/>
    </xf>
    <xf numFmtId="0" fontId="21" fillId="7" borderId="0" xfId="4" applyFont="1" applyFill="1" applyAlignment="1">
      <alignment horizontal="left" wrapText="1"/>
    </xf>
    <xf numFmtId="0" fontId="4" fillId="0" borderId="0" xfId="4" applyFont="1"/>
  </cellXfs>
  <cellStyles count="5">
    <cellStyle name="Comma" xfId="1" builtinId="3"/>
    <cellStyle name="Hyperlink" xfId="3" builtinId="8" customBuiltin="1"/>
    <cellStyle name="Normal" xfId="0" builtinId="0" customBuiltin="1"/>
    <cellStyle name="Normal 2" xfId="4" xr:uid="{2A40FB19-63CB-4F83-BBA7-C7A2C0738B24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1428750</xdr:colOff>
      <xdr:row>1</xdr:row>
      <xdr:rowOff>1429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1428750</xdr:colOff>
      <xdr:row>0</xdr:row>
      <xdr:rowOff>321469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0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0B9652-4EFA-4CF1-83F8-BD9DC897D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culators/npv-irr-calculato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Calculators/npv-irr-calculator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culators/npv-irr-calculato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0"/>
  <sheetViews>
    <sheetView showGridLines="0" tabSelected="1" workbookViewId="0"/>
  </sheetViews>
  <sheetFormatPr defaultRowHeight="14.25" x14ac:dyDescent="0.2"/>
  <cols>
    <col min="1" max="1" width="2.375" style="7" customWidth="1"/>
    <col min="2" max="2" width="7.5" style="7" customWidth="1"/>
    <col min="3" max="3" width="10" style="7" customWidth="1"/>
    <col min="4" max="4" width="11.25" style="7" customWidth="1"/>
    <col min="5" max="11" width="10" style="7" customWidth="1"/>
    <col min="12" max="12" width="2.375" style="3" customWidth="1"/>
    <col min="13" max="13" width="23.625" style="3" customWidth="1"/>
    <col min="14" max="14" width="9" style="3"/>
  </cols>
  <sheetData>
    <row r="1" spans="1:13" ht="26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M2" s="6" t="s">
        <v>50</v>
      </c>
    </row>
    <row r="3" spans="1:13" x14ac:dyDescent="0.2">
      <c r="A3" s="4" t="s">
        <v>2</v>
      </c>
      <c r="L3" s="8"/>
      <c r="M3" s="9" t="s">
        <v>0</v>
      </c>
    </row>
    <row r="4" spans="1:13" x14ac:dyDescent="0.2">
      <c r="A4" s="4" t="s">
        <v>3</v>
      </c>
      <c r="L4" s="8"/>
      <c r="M4" s="8"/>
    </row>
    <row r="5" spans="1:13" x14ac:dyDescent="0.2">
      <c r="A5" s="4" t="s">
        <v>4</v>
      </c>
      <c r="L5" s="8"/>
      <c r="M5" s="8"/>
    </row>
    <row r="6" spans="1:13" x14ac:dyDescent="0.2">
      <c r="C6" s="10"/>
    </row>
    <row r="7" spans="1:13" ht="15" x14ac:dyDescent="0.25">
      <c r="C7" s="11" t="s">
        <v>5</v>
      </c>
      <c r="D7" s="34">
        <f>C20+NPV(D10,C21:C60)</f>
        <v>14649.488621501485</v>
      </c>
    </row>
    <row r="8" spans="1:13" ht="15" x14ac:dyDescent="0.25">
      <c r="C8" s="11" t="s">
        <v>6</v>
      </c>
      <c r="D8" s="13">
        <f>IRR(C20:C60,0.1)</f>
        <v>9.0544437029781655E-2</v>
      </c>
    </row>
    <row r="9" spans="1:13" x14ac:dyDescent="0.2">
      <c r="C9" s="10"/>
    </row>
    <row r="10" spans="1:13" x14ac:dyDescent="0.2">
      <c r="C10" s="14" t="s">
        <v>7</v>
      </c>
      <c r="D10" s="15">
        <v>0.06</v>
      </c>
      <c r="L10" s="8"/>
    </row>
    <row r="11" spans="1:13" x14ac:dyDescent="0.2">
      <c r="L11" s="8"/>
      <c r="M11" s="8"/>
    </row>
    <row r="12" spans="1:13" x14ac:dyDescent="0.2">
      <c r="D12" s="7" t="s">
        <v>8</v>
      </c>
    </row>
    <row r="13" spans="1:13" x14ac:dyDescent="0.2">
      <c r="C13" s="10" t="s">
        <v>9</v>
      </c>
      <c r="D13" s="16" t="s">
        <v>10</v>
      </c>
      <c r="E13" s="16" t="s">
        <v>11</v>
      </c>
      <c r="F13" s="16" t="s">
        <v>12</v>
      </c>
      <c r="G13" s="16" t="s">
        <v>13</v>
      </c>
    </row>
    <row r="14" spans="1:13" x14ac:dyDescent="0.2">
      <c r="C14" s="10" t="s">
        <v>14</v>
      </c>
      <c r="D14" s="17">
        <v>100</v>
      </c>
      <c r="E14" s="17">
        <v>100</v>
      </c>
      <c r="F14" s="17">
        <v>100</v>
      </c>
      <c r="G14" s="17"/>
    </row>
    <row r="15" spans="1:13" x14ac:dyDescent="0.2">
      <c r="C15" s="10" t="s">
        <v>15</v>
      </c>
      <c r="D15" s="18"/>
      <c r="E15" s="18"/>
      <c r="F15" s="18">
        <v>0.05</v>
      </c>
      <c r="G15" s="18"/>
    </row>
    <row r="16" spans="1:13" x14ac:dyDescent="0.2">
      <c r="C16" s="10" t="s">
        <v>16</v>
      </c>
      <c r="D16" s="17">
        <v>5</v>
      </c>
      <c r="E16" s="17">
        <v>10</v>
      </c>
      <c r="F16" s="17">
        <v>7</v>
      </c>
      <c r="G16" s="17"/>
      <c r="I16" s="19" t="s">
        <v>17</v>
      </c>
    </row>
    <row r="17" spans="2:11" x14ac:dyDescent="0.2">
      <c r="C17" s="10" t="s">
        <v>18</v>
      </c>
      <c r="D17" s="20">
        <f t="shared" ref="D17:K17" si="0">D20+NPV($D$10,D21:D60)</f>
        <v>421.23637855657137</v>
      </c>
      <c r="E17" s="20">
        <f t="shared" si="0"/>
        <v>2960.2321371058579</v>
      </c>
      <c r="F17" s="20">
        <f t="shared" si="0"/>
        <v>674.07747048038016</v>
      </c>
      <c r="G17" s="20">
        <f t="shared" si="0"/>
        <v>0</v>
      </c>
      <c r="H17" s="20">
        <f t="shared" si="0"/>
        <v>2148.6649546459817</v>
      </c>
      <c r="I17" s="20">
        <f t="shared" si="0"/>
        <v>4471.6973551888514</v>
      </c>
      <c r="J17" s="20">
        <f t="shared" si="0"/>
        <v>-1872.9475087682367</v>
      </c>
      <c r="K17" s="20">
        <f t="shared" si="0"/>
        <v>5846.5278342920647</v>
      </c>
    </row>
    <row r="18" spans="2:11" x14ac:dyDescent="0.2">
      <c r="C18" s="10"/>
      <c r="D18" s="20"/>
      <c r="E18" s="20"/>
      <c r="F18" s="20"/>
      <c r="G18" s="21" t="s">
        <v>19</v>
      </c>
      <c r="H18" s="22">
        <f>IRR(H20:H60,0.1)</f>
        <v>0.16340560068898924</v>
      </c>
      <c r="I18" s="22">
        <f>IRR(I20:I60,0.1)</f>
        <v>9.6345417994197824E-2</v>
      </c>
      <c r="J18" s="22">
        <f>IRR(J20:J60,0.1)</f>
        <v>4.1440062682112755E-2</v>
      </c>
      <c r="K18" s="22">
        <f>IRR(K20:K60,0.1)</f>
        <v>8.663094803652216E-2</v>
      </c>
    </row>
    <row r="19" spans="2:11" x14ac:dyDescent="0.2">
      <c r="B19" s="23" t="s">
        <v>20</v>
      </c>
      <c r="C19" s="23" t="s">
        <v>21</v>
      </c>
      <c r="D19" s="23" t="s">
        <v>22</v>
      </c>
      <c r="E19" s="23" t="s">
        <v>23</v>
      </c>
      <c r="F19" s="23" t="s">
        <v>24</v>
      </c>
      <c r="G19" s="23" t="s">
        <v>25</v>
      </c>
      <c r="H19" s="24" t="s">
        <v>26</v>
      </c>
      <c r="I19" s="24" t="s">
        <v>27</v>
      </c>
      <c r="J19" s="24" t="s">
        <v>28</v>
      </c>
      <c r="K19" s="24" t="s">
        <v>29</v>
      </c>
    </row>
    <row r="20" spans="2:11" x14ac:dyDescent="0.2">
      <c r="B20" s="25">
        <v>0</v>
      </c>
      <c r="C20" s="26">
        <f>SUM(D20:K20)</f>
        <v>-150000</v>
      </c>
      <c r="D20" s="27">
        <v>0</v>
      </c>
      <c r="E20" s="27">
        <v>0</v>
      </c>
      <c r="F20" s="27">
        <v>0</v>
      </c>
      <c r="G20" s="27">
        <v>0</v>
      </c>
      <c r="H20" s="28"/>
      <c r="I20" s="28">
        <v>-40000</v>
      </c>
      <c r="J20" s="28">
        <v>-40000</v>
      </c>
      <c r="K20" s="28">
        <v>-70000</v>
      </c>
    </row>
    <row r="21" spans="2:11" x14ac:dyDescent="0.2">
      <c r="B21" s="25">
        <v>1</v>
      </c>
      <c r="C21" s="26">
        <f t="shared" ref="C21:C60" si="1">SUM(D21:K21)</f>
        <v>18205</v>
      </c>
      <c r="D21" s="26">
        <f>IF($B21&lt;=D$16,IF(D$13="none",0,IF(D$13="Uniform (A)",D$14,IF(D$13="Gradient (G)",D$14*($B21-1),IF(D$13="Exp Grad",D$14*(1+D$15)^$B21,"n/a")))),0)</f>
        <v>100</v>
      </c>
      <c r="E21" s="26">
        <f t="shared" ref="E21:G36" si="2">IF($B21&lt;=E$16,IF(E$13="none",0,IF(E$13="Uniform (A)",E$14,IF(E$13="Gradient (G)",E$14*($B21-1),IF(E$13="Exp Grad",E$14*(1+E$15)^$B21,"n/a")))),0)</f>
        <v>0</v>
      </c>
      <c r="F21" s="26">
        <f t="shared" si="2"/>
        <v>105</v>
      </c>
      <c r="G21" s="26">
        <f t="shared" si="2"/>
        <v>0</v>
      </c>
      <c r="H21" s="28">
        <v>-10000</v>
      </c>
      <c r="I21" s="28">
        <v>8000</v>
      </c>
      <c r="J21" s="28">
        <v>8000</v>
      </c>
      <c r="K21" s="28">
        <v>12000</v>
      </c>
    </row>
    <row r="22" spans="2:11" x14ac:dyDescent="0.2">
      <c r="B22" s="25">
        <v>2</v>
      </c>
      <c r="C22" s="26">
        <f t="shared" si="1"/>
        <v>36710.25</v>
      </c>
      <c r="D22" s="26">
        <f t="shared" ref="D22:G60" si="3">IF($B22&lt;=D$16,IF(D$13="none",0,IF(D$13="Uniform (A)",D$14,IF(D$13="Gradient (G)",D$14*($B22-1),IF(D$13="Exp Grad",D$14*(1+D$15)^$B22,"n/a")))),0)</f>
        <v>100</v>
      </c>
      <c r="E22" s="26">
        <f t="shared" si="2"/>
        <v>100</v>
      </c>
      <c r="F22" s="26">
        <f t="shared" si="2"/>
        <v>110.25</v>
      </c>
      <c r="G22" s="26">
        <f t="shared" si="2"/>
        <v>0</v>
      </c>
      <c r="H22" s="28">
        <v>3000</v>
      </c>
      <c r="I22" s="28">
        <v>9200</v>
      </c>
      <c r="J22" s="28">
        <v>9200</v>
      </c>
      <c r="K22" s="28">
        <v>15000</v>
      </c>
    </row>
    <row r="23" spans="2:11" x14ac:dyDescent="0.2">
      <c r="B23" s="25">
        <v>3</v>
      </c>
      <c r="C23" s="26">
        <f t="shared" si="1"/>
        <v>42615.762499999997</v>
      </c>
      <c r="D23" s="26">
        <f t="shared" si="3"/>
        <v>100</v>
      </c>
      <c r="E23" s="26">
        <f t="shared" si="2"/>
        <v>200</v>
      </c>
      <c r="F23" s="26">
        <f t="shared" si="2"/>
        <v>115.76250000000002</v>
      </c>
      <c r="G23" s="26">
        <f t="shared" si="2"/>
        <v>0</v>
      </c>
      <c r="H23" s="28">
        <v>4200</v>
      </c>
      <c r="I23" s="28">
        <v>10000</v>
      </c>
      <c r="J23" s="28">
        <v>10000</v>
      </c>
      <c r="K23" s="28">
        <v>18000</v>
      </c>
    </row>
    <row r="24" spans="2:11" x14ac:dyDescent="0.2">
      <c r="B24" s="25">
        <v>4</v>
      </c>
      <c r="C24" s="26">
        <f t="shared" si="1"/>
        <v>52321.550625000003</v>
      </c>
      <c r="D24" s="26">
        <f t="shared" si="3"/>
        <v>100</v>
      </c>
      <c r="E24" s="26">
        <f t="shared" si="2"/>
        <v>300</v>
      </c>
      <c r="F24" s="26">
        <f t="shared" si="2"/>
        <v>121.550625</v>
      </c>
      <c r="G24" s="26">
        <f t="shared" si="2"/>
        <v>0</v>
      </c>
      <c r="H24" s="28">
        <v>6800</v>
      </c>
      <c r="I24" s="28">
        <v>12000</v>
      </c>
      <c r="J24" s="28">
        <v>12000</v>
      </c>
      <c r="K24" s="28">
        <v>21000</v>
      </c>
    </row>
    <row r="25" spans="2:11" x14ac:dyDescent="0.2">
      <c r="B25" s="25">
        <v>5</v>
      </c>
      <c r="C25" s="26">
        <f t="shared" si="1"/>
        <v>55627.628156250001</v>
      </c>
      <c r="D25" s="26">
        <f t="shared" si="3"/>
        <v>100</v>
      </c>
      <c r="E25" s="26">
        <f t="shared" si="2"/>
        <v>400</v>
      </c>
      <c r="F25" s="26">
        <f t="shared" si="2"/>
        <v>127.62815625000002</v>
      </c>
      <c r="G25" s="26">
        <f t="shared" si="2"/>
        <v>0</v>
      </c>
      <c r="H25" s="28"/>
      <c r="I25" s="28">
        <v>14500</v>
      </c>
      <c r="J25" s="28">
        <v>14500</v>
      </c>
      <c r="K25" s="28">
        <v>26000</v>
      </c>
    </row>
    <row r="26" spans="2:11" x14ac:dyDescent="0.2">
      <c r="B26" s="25">
        <v>6</v>
      </c>
      <c r="C26" s="26">
        <f t="shared" si="1"/>
        <v>-8365.9904359374996</v>
      </c>
      <c r="D26" s="26">
        <f t="shared" si="3"/>
        <v>0</v>
      </c>
      <c r="E26" s="26">
        <f t="shared" si="2"/>
        <v>500</v>
      </c>
      <c r="F26" s="26">
        <f t="shared" si="2"/>
        <v>134.0095640625</v>
      </c>
      <c r="G26" s="26">
        <f t="shared" si="2"/>
        <v>0</v>
      </c>
      <c r="H26" s="28"/>
      <c r="I26" s="28"/>
      <c r="J26" s="28">
        <v>-9000</v>
      </c>
      <c r="K26" s="28"/>
    </row>
    <row r="27" spans="2:11" x14ac:dyDescent="0.2">
      <c r="B27" s="25">
        <v>7</v>
      </c>
      <c r="C27" s="26">
        <f t="shared" si="1"/>
        <v>740.71004226562502</v>
      </c>
      <c r="D27" s="26">
        <f t="shared" si="3"/>
        <v>0</v>
      </c>
      <c r="E27" s="26">
        <f t="shared" si="2"/>
        <v>600</v>
      </c>
      <c r="F27" s="26">
        <f t="shared" si="2"/>
        <v>140.71004226562502</v>
      </c>
      <c r="G27" s="26">
        <f t="shared" si="2"/>
        <v>0</v>
      </c>
      <c r="H27" s="28"/>
      <c r="I27" s="28"/>
      <c r="J27" s="28"/>
      <c r="K27" s="28"/>
    </row>
    <row r="28" spans="2:11" x14ac:dyDescent="0.2">
      <c r="B28" s="25">
        <v>8</v>
      </c>
      <c r="C28" s="26">
        <f t="shared" si="1"/>
        <v>700</v>
      </c>
      <c r="D28" s="26">
        <f t="shared" si="3"/>
        <v>0</v>
      </c>
      <c r="E28" s="26">
        <f t="shared" si="2"/>
        <v>700</v>
      </c>
      <c r="F28" s="26">
        <f t="shared" si="2"/>
        <v>0</v>
      </c>
      <c r="G28" s="26">
        <f t="shared" si="2"/>
        <v>0</v>
      </c>
      <c r="H28" s="28"/>
      <c r="I28" s="28"/>
      <c r="J28" s="28"/>
      <c r="K28" s="28"/>
    </row>
    <row r="29" spans="2:11" x14ac:dyDescent="0.2">
      <c r="B29" s="25">
        <v>9</v>
      </c>
      <c r="C29" s="26">
        <f t="shared" si="1"/>
        <v>800</v>
      </c>
      <c r="D29" s="26">
        <f t="shared" si="3"/>
        <v>0</v>
      </c>
      <c r="E29" s="26">
        <f t="shared" si="2"/>
        <v>800</v>
      </c>
      <c r="F29" s="26">
        <f t="shared" si="2"/>
        <v>0</v>
      </c>
      <c r="G29" s="26">
        <f t="shared" si="2"/>
        <v>0</v>
      </c>
      <c r="H29" s="28"/>
      <c r="I29" s="28"/>
      <c r="J29" s="28"/>
      <c r="K29" s="28"/>
    </row>
    <row r="30" spans="2:11" x14ac:dyDescent="0.2">
      <c r="B30" s="25">
        <v>10</v>
      </c>
      <c r="C30" s="26">
        <f t="shared" si="1"/>
        <v>900</v>
      </c>
      <c r="D30" s="26">
        <f t="shared" si="3"/>
        <v>0</v>
      </c>
      <c r="E30" s="26">
        <f t="shared" si="2"/>
        <v>900</v>
      </c>
      <c r="F30" s="26">
        <f t="shared" si="2"/>
        <v>0</v>
      </c>
      <c r="G30" s="26">
        <f t="shared" si="2"/>
        <v>0</v>
      </c>
      <c r="H30" s="28"/>
      <c r="I30" s="28"/>
      <c r="J30" s="28"/>
      <c r="K30" s="28"/>
    </row>
    <row r="31" spans="2:11" x14ac:dyDescent="0.2">
      <c r="B31" s="25">
        <v>11</v>
      </c>
      <c r="C31" s="26">
        <f t="shared" si="1"/>
        <v>0</v>
      </c>
      <c r="D31" s="26">
        <f t="shared" si="3"/>
        <v>0</v>
      </c>
      <c r="E31" s="26">
        <f t="shared" si="2"/>
        <v>0</v>
      </c>
      <c r="F31" s="26">
        <f t="shared" si="2"/>
        <v>0</v>
      </c>
      <c r="G31" s="26">
        <f t="shared" si="2"/>
        <v>0</v>
      </c>
      <c r="H31" s="28"/>
      <c r="I31" s="28"/>
      <c r="J31" s="28"/>
      <c r="K31" s="28"/>
    </row>
    <row r="32" spans="2:11" x14ac:dyDescent="0.2">
      <c r="B32" s="25">
        <v>12</v>
      </c>
      <c r="C32" s="26">
        <f t="shared" si="1"/>
        <v>0</v>
      </c>
      <c r="D32" s="26">
        <f t="shared" si="3"/>
        <v>0</v>
      </c>
      <c r="E32" s="26">
        <f t="shared" si="2"/>
        <v>0</v>
      </c>
      <c r="F32" s="26">
        <f t="shared" si="2"/>
        <v>0</v>
      </c>
      <c r="G32" s="26">
        <f t="shared" si="2"/>
        <v>0</v>
      </c>
      <c r="H32" s="28"/>
      <c r="I32" s="28"/>
      <c r="J32" s="28"/>
      <c r="K32" s="28"/>
    </row>
    <row r="33" spans="2:11" x14ac:dyDescent="0.2">
      <c r="B33" s="25">
        <v>13</v>
      </c>
      <c r="C33" s="26">
        <f t="shared" si="1"/>
        <v>0</v>
      </c>
      <c r="D33" s="26">
        <f t="shared" si="3"/>
        <v>0</v>
      </c>
      <c r="E33" s="26">
        <f t="shared" si="2"/>
        <v>0</v>
      </c>
      <c r="F33" s="26">
        <f t="shared" si="2"/>
        <v>0</v>
      </c>
      <c r="G33" s="26">
        <f t="shared" si="2"/>
        <v>0</v>
      </c>
      <c r="H33" s="28"/>
      <c r="I33" s="28"/>
      <c r="J33" s="28"/>
      <c r="K33" s="28"/>
    </row>
    <row r="34" spans="2:11" x14ac:dyDescent="0.2">
      <c r="B34" s="25">
        <v>14</v>
      </c>
      <c r="C34" s="26">
        <f t="shared" si="1"/>
        <v>0</v>
      </c>
      <c r="D34" s="26">
        <f t="shared" si="3"/>
        <v>0</v>
      </c>
      <c r="E34" s="26">
        <f t="shared" si="2"/>
        <v>0</v>
      </c>
      <c r="F34" s="26">
        <f t="shared" si="2"/>
        <v>0</v>
      </c>
      <c r="G34" s="26">
        <f t="shared" si="2"/>
        <v>0</v>
      </c>
      <c r="H34" s="28"/>
      <c r="I34" s="28"/>
      <c r="J34" s="28"/>
      <c r="K34" s="28"/>
    </row>
    <row r="35" spans="2:11" x14ac:dyDescent="0.2">
      <c r="B35" s="25">
        <v>15</v>
      </c>
      <c r="C35" s="26">
        <f t="shared" si="1"/>
        <v>0</v>
      </c>
      <c r="D35" s="26">
        <f t="shared" si="3"/>
        <v>0</v>
      </c>
      <c r="E35" s="26">
        <f t="shared" si="2"/>
        <v>0</v>
      </c>
      <c r="F35" s="26">
        <f t="shared" si="2"/>
        <v>0</v>
      </c>
      <c r="G35" s="26">
        <f t="shared" si="2"/>
        <v>0</v>
      </c>
      <c r="H35" s="28"/>
      <c r="I35" s="28"/>
      <c r="J35" s="28"/>
      <c r="K35" s="28"/>
    </row>
    <row r="36" spans="2:11" x14ac:dyDescent="0.2">
      <c r="B36" s="25">
        <v>16</v>
      </c>
      <c r="C36" s="26">
        <f t="shared" si="1"/>
        <v>0</v>
      </c>
      <c r="D36" s="26">
        <f t="shared" si="3"/>
        <v>0</v>
      </c>
      <c r="E36" s="26">
        <f t="shared" si="2"/>
        <v>0</v>
      </c>
      <c r="F36" s="26">
        <f t="shared" si="2"/>
        <v>0</v>
      </c>
      <c r="G36" s="26">
        <f t="shared" si="2"/>
        <v>0</v>
      </c>
      <c r="H36" s="28"/>
      <c r="I36" s="28"/>
      <c r="J36" s="28"/>
      <c r="K36" s="28"/>
    </row>
    <row r="37" spans="2:11" x14ac:dyDescent="0.2">
      <c r="B37" s="25">
        <v>17</v>
      </c>
      <c r="C37" s="26">
        <f t="shared" si="1"/>
        <v>0</v>
      </c>
      <c r="D37" s="26">
        <f t="shared" si="3"/>
        <v>0</v>
      </c>
      <c r="E37" s="26">
        <f t="shared" si="3"/>
        <v>0</v>
      </c>
      <c r="F37" s="26">
        <f t="shared" si="3"/>
        <v>0</v>
      </c>
      <c r="G37" s="26">
        <f t="shared" si="3"/>
        <v>0</v>
      </c>
      <c r="H37" s="28"/>
      <c r="I37" s="28"/>
      <c r="J37" s="28"/>
      <c r="K37" s="28"/>
    </row>
    <row r="38" spans="2:11" x14ac:dyDescent="0.2">
      <c r="B38" s="25">
        <v>18</v>
      </c>
      <c r="C38" s="26">
        <f t="shared" si="1"/>
        <v>0</v>
      </c>
      <c r="D38" s="26">
        <f t="shared" si="3"/>
        <v>0</v>
      </c>
      <c r="E38" s="26">
        <f t="shared" si="3"/>
        <v>0</v>
      </c>
      <c r="F38" s="26">
        <f t="shared" si="3"/>
        <v>0</v>
      </c>
      <c r="G38" s="26">
        <f t="shared" si="3"/>
        <v>0</v>
      </c>
      <c r="H38" s="28"/>
      <c r="I38" s="28"/>
      <c r="J38" s="28"/>
      <c r="K38" s="28"/>
    </row>
    <row r="39" spans="2:11" x14ac:dyDescent="0.2">
      <c r="B39" s="25">
        <v>19</v>
      </c>
      <c r="C39" s="26">
        <f t="shared" si="1"/>
        <v>0</v>
      </c>
      <c r="D39" s="26">
        <f t="shared" si="3"/>
        <v>0</v>
      </c>
      <c r="E39" s="26">
        <f t="shared" si="3"/>
        <v>0</v>
      </c>
      <c r="F39" s="26">
        <f t="shared" si="3"/>
        <v>0</v>
      </c>
      <c r="G39" s="26">
        <f t="shared" si="3"/>
        <v>0</v>
      </c>
      <c r="H39" s="28"/>
      <c r="I39" s="28"/>
      <c r="J39" s="28"/>
      <c r="K39" s="28"/>
    </row>
    <row r="40" spans="2:11" x14ac:dyDescent="0.2">
      <c r="B40" s="25">
        <v>20</v>
      </c>
      <c r="C40" s="26">
        <f t="shared" si="1"/>
        <v>0</v>
      </c>
      <c r="D40" s="26">
        <f t="shared" si="3"/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28"/>
      <c r="I40" s="28"/>
      <c r="J40" s="28"/>
      <c r="K40" s="28"/>
    </row>
    <row r="41" spans="2:11" x14ac:dyDescent="0.2">
      <c r="B41" s="25">
        <v>21</v>
      </c>
      <c r="C41" s="26">
        <f t="shared" si="1"/>
        <v>0</v>
      </c>
      <c r="D41" s="26">
        <f t="shared" si="3"/>
        <v>0</v>
      </c>
      <c r="E41" s="26">
        <f t="shared" si="3"/>
        <v>0</v>
      </c>
      <c r="F41" s="26">
        <f t="shared" si="3"/>
        <v>0</v>
      </c>
      <c r="G41" s="26">
        <f t="shared" si="3"/>
        <v>0</v>
      </c>
      <c r="H41" s="28"/>
      <c r="I41" s="28"/>
      <c r="J41" s="28"/>
      <c r="K41" s="28"/>
    </row>
    <row r="42" spans="2:11" x14ac:dyDescent="0.2">
      <c r="B42" s="25">
        <v>22</v>
      </c>
      <c r="C42" s="26">
        <f t="shared" si="1"/>
        <v>0</v>
      </c>
      <c r="D42" s="26">
        <f t="shared" si="3"/>
        <v>0</v>
      </c>
      <c r="E42" s="26">
        <f t="shared" si="3"/>
        <v>0</v>
      </c>
      <c r="F42" s="26">
        <f t="shared" si="3"/>
        <v>0</v>
      </c>
      <c r="G42" s="26">
        <f t="shared" si="3"/>
        <v>0</v>
      </c>
      <c r="H42" s="28"/>
      <c r="I42" s="28"/>
      <c r="J42" s="28"/>
      <c r="K42" s="28"/>
    </row>
    <row r="43" spans="2:11" x14ac:dyDescent="0.2">
      <c r="B43" s="25">
        <v>23</v>
      </c>
      <c r="C43" s="26">
        <f t="shared" si="1"/>
        <v>0</v>
      </c>
      <c r="D43" s="26">
        <f t="shared" si="3"/>
        <v>0</v>
      </c>
      <c r="E43" s="26">
        <f t="shared" si="3"/>
        <v>0</v>
      </c>
      <c r="F43" s="26">
        <f t="shared" si="3"/>
        <v>0</v>
      </c>
      <c r="G43" s="26">
        <f t="shared" si="3"/>
        <v>0</v>
      </c>
      <c r="H43" s="28"/>
      <c r="I43" s="28"/>
      <c r="J43" s="28"/>
      <c r="K43" s="28"/>
    </row>
    <row r="44" spans="2:11" x14ac:dyDescent="0.2">
      <c r="B44" s="25">
        <v>24</v>
      </c>
      <c r="C44" s="26">
        <f t="shared" si="1"/>
        <v>0</v>
      </c>
      <c r="D44" s="26">
        <f t="shared" si="3"/>
        <v>0</v>
      </c>
      <c r="E44" s="26">
        <f t="shared" si="3"/>
        <v>0</v>
      </c>
      <c r="F44" s="26">
        <f t="shared" si="3"/>
        <v>0</v>
      </c>
      <c r="G44" s="26">
        <f t="shared" si="3"/>
        <v>0</v>
      </c>
      <c r="H44" s="28"/>
      <c r="I44" s="28"/>
      <c r="J44" s="28"/>
      <c r="K44" s="28"/>
    </row>
    <row r="45" spans="2:11" x14ac:dyDescent="0.2">
      <c r="B45" s="25">
        <v>25</v>
      </c>
      <c r="C45" s="26">
        <f t="shared" si="1"/>
        <v>0</v>
      </c>
      <c r="D45" s="26">
        <f t="shared" si="3"/>
        <v>0</v>
      </c>
      <c r="E45" s="26">
        <f t="shared" si="3"/>
        <v>0</v>
      </c>
      <c r="F45" s="26">
        <f t="shared" si="3"/>
        <v>0</v>
      </c>
      <c r="G45" s="26">
        <f t="shared" si="3"/>
        <v>0</v>
      </c>
      <c r="H45" s="28"/>
      <c r="I45" s="28"/>
      <c r="J45" s="28"/>
      <c r="K45" s="28"/>
    </row>
    <row r="46" spans="2:11" x14ac:dyDescent="0.2">
      <c r="B46" s="25">
        <v>26</v>
      </c>
      <c r="C46" s="26">
        <f t="shared" si="1"/>
        <v>0</v>
      </c>
      <c r="D46" s="26">
        <f t="shared" si="3"/>
        <v>0</v>
      </c>
      <c r="E46" s="26">
        <f t="shared" si="3"/>
        <v>0</v>
      </c>
      <c r="F46" s="26">
        <f t="shared" si="3"/>
        <v>0</v>
      </c>
      <c r="G46" s="26">
        <f t="shared" si="3"/>
        <v>0</v>
      </c>
      <c r="H46" s="28"/>
      <c r="I46" s="28"/>
      <c r="J46" s="28"/>
      <c r="K46" s="28"/>
    </row>
    <row r="47" spans="2:11" x14ac:dyDescent="0.2">
      <c r="B47" s="25">
        <v>27</v>
      </c>
      <c r="C47" s="26">
        <f t="shared" si="1"/>
        <v>0</v>
      </c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8"/>
      <c r="I47" s="28"/>
      <c r="J47" s="28"/>
      <c r="K47" s="28"/>
    </row>
    <row r="48" spans="2:11" x14ac:dyDescent="0.2">
      <c r="B48" s="25">
        <v>28</v>
      </c>
      <c r="C48" s="26">
        <f t="shared" si="1"/>
        <v>0</v>
      </c>
      <c r="D48" s="26">
        <f t="shared" si="3"/>
        <v>0</v>
      </c>
      <c r="E48" s="26">
        <f t="shared" si="3"/>
        <v>0</v>
      </c>
      <c r="F48" s="26">
        <f t="shared" si="3"/>
        <v>0</v>
      </c>
      <c r="G48" s="26">
        <f t="shared" si="3"/>
        <v>0</v>
      </c>
      <c r="H48" s="28"/>
      <c r="I48" s="28"/>
      <c r="J48" s="28"/>
      <c r="K48" s="28"/>
    </row>
    <row r="49" spans="2:11" x14ac:dyDescent="0.2">
      <c r="B49" s="25">
        <v>29</v>
      </c>
      <c r="C49" s="26">
        <f t="shared" si="1"/>
        <v>0</v>
      </c>
      <c r="D49" s="26">
        <f t="shared" si="3"/>
        <v>0</v>
      </c>
      <c r="E49" s="26">
        <f t="shared" si="3"/>
        <v>0</v>
      </c>
      <c r="F49" s="26">
        <f t="shared" si="3"/>
        <v>0</v>
      </c>
      <c r="G49" s="26">
        <f t="shared" si="3"/>
        <v>0</v>
      </c>
      <c r="H49" s="28"/>
      <c r="I49" s="28"/>
      <c r="J49" s="28"/>
      <c r="K49" s="28"/>
    </row>
    <row r="50" spans="2:11" x14ac:dyDescent="0.2">
      <c r="B50" s="25">
        <v>30</v>
      </c>
      <c r="C50" s="26">
        <f t="shared" si="1"/>
        <v>0</v>
      </c>
      <c r="D50" s="26">
        <f t="shared" si="3"/>
        <v>0</v>
      </c>
      <c r="E50" s="26">
        <f t="shared" si="3"/>
        <v>0</v>
      </c>
      <c r="F50" s="26">
        <f t="shared" si="3"/>
        <v>0</v>
      </c>
      <c r="G50" s="26">
        <f t="shared" si="3"/>
        <v>0</v>
      </c>
      <c r="H50" s="28"/>
      <c r="I50" s="28"/>
      <c r="J50" s="28"/>
      <c r="K50" s="28"/>
    </row>
    <row r="51" spans="2:11" x14ac:dyDescent="0.2">
      <c r="B51" s="25">
        <v>31</v>
      </c>
      <c r="C51" s="26">
        <f t="shared" si="1"/>
        <v>0</v>
      </c>
      <c r="D51" s="26">
        <f t="shared" si="3"/>
        <v>0</v>
      </c>
      <c r="E51" s="26">
        <f t="shared" si="3"/>
        <v>0</v>
      </c>
      <c r="F51" s="26">
        <f t="shared" si="3"/>
        <v>0</v>
      </c>
      <c r="G51" s="26">
        <f t="shared" si="3"/>
        <v>0</v>
      </c>
      <c r="H51" s="28"/>
      <c r="I51" s="28"/>
      <c r="J51" s="28"/>
      <c r="K51" s="28"/>
    </row>
    <row r="52" spans="2:11" x14ac:dyDescent="0.2">
      <c r="B52" s="25">
        <v>32</v>
      </c>
      <c r="C52" s="26">
        <f t="shared" si="1"/>
        <v>0</v>
      </c>
      <c r="D52" s="26">
        <f t="shared" si="3"/>
        <v>0</v>
      </c>
      <c r="E52" s="26">
        <f t="shared" si="3"/>
        <v>0</v>
      </c>
      <c r="F52" s="26">
        <f t="shared" si="3"/>
        <v>0</v>
      </c>
      <c r="G52" s="26">
        <f t="shared" si="3"/>
        <v>0</v>
      </c>
      <c r="H52" s="28"/>
      <c r="I52" s="28"/>
      <c r="J52" s="28"/>
      <c r="K52" s="28"/>
    </row>
    <row r="53" spans="2:11" x14ac:dyDescent="0.2">
      <c r="B53" s="25">
        <v>33</v>
      </c>
      <c r="C53" s="26">
        <f t="shared" si="1"/>
        <v>0</v>
      </c>
      <c r="D53" s="26">
        <f t="shared" si="3"/>
        <v>0</v>
      </c>
      <c r="E53" s="26">
        <f t="shared" si="3"/>
        <v>0</v>
      </c>
      <c r="F53" s="26">
        <f t="shared" si="3"/>
        <v>0</v>
      </c>
      <c r="G53" s="26">
        <f t="shared" si="3"/>
        <v>0</v>
      </c>
      <c r="H53" s="28"/>
      <c r="I53" s="28"/>
      <c r="J53" s="28"/>
      <c r="K53" s="28"/>
    </row>
    <row r="54" spans="2:11" x14ac:dyDescent="0.2">
      <c r="B54" s="25">
        <v>34</v>
      </c>
      <c r="C54" s="26">
        <f t="shared" si="1"/>
        <v>0</v>
      </c>
      <c r="D54" s="26">
        <f t="shared" si="3"/>
        <v>0</v>
      </c>
      <c r="E54" s="26">
        <f t="shared" si="3"/>
        <v>0</v>
      </c>
      <c r="F54" s="26">
        <f t="shared" si="3"/>
        <v>0</v>
      </c>
      <c r="G54" s="26">
        <f t="shared" si="3"/>
        <v>0</v>
      </c>
      <c r="H54" s="28"/>
      <c r="I54" s="28"/>
      <c r="J54" s="28"/>
      <c r="K54" s="28"/>
    </row>
    <row r="55" spans="2:11" x14ac:dyDescent="0.2">
      <c r="B55" s="25">
        <v>35</v>
      </c>
      <c r="C55" s="26">
        <f t="shared" si="1"/>
        <v>0</v>
      </c>
      <c r="D55" s="26">
        <f t="shared" si="3"/>
        <v>0</v>
      </c>
      <c r="E55" s="26">
        <f t="shared" si="3"/>
        <v>0</v>
      </c>
      <c r="F55" s="26">
        <f t="shared" si="3"/>
        <v>0</v>
      </c>
      <c r="G55" s="26">
        <f t="shared" si="3"/>
        <v>0</v>
      </c>
      <c r="H55" s="28"/>
      <c r="I55" s="28"/>
      <c r="J55" s="28"/>
      <c r="K55" s="28"/>
    </row>
    <row r="56" spans="2:11" x14ac:dyDescent="0.2">
      <c r="B56" s="25">
        <v>36</v>
      </c>
      <c r="C56" s="26">
        <f t="shared" si="1"/>
        <v>0</v>
      </c>
      <c r="D56" s="26">
        <f t="shared" si="3"/>
        <v>0</v>
      </c>
      <c r="E56" s="26">
        <f t="shared" si="3"/>
        <v>0</v>
      </c>
      <c r="F56" s="26">
        <f t="shared" si="3"/>
        <v>0</v>
      </c>
      <c r="G56" s="26">
        <f t="shared" si="3"/>
        <v>0</v>
      </c>
      <c r="H56" s="28"/>
      <c r="I56" s="28"/>
      <c r="J56" s="28"/>
      <c r="K56" s="28"/>
    </row>
    <row r="57" spans="2:11" x14ac:dyDescent="0.2">
      <c r="B57" s="25">
        <v>37</v>
      </c>
      <c r="C57" s="26">
        <f t="shared" si="1"/>
        <v>0</v>
      </c>
      <c r="D57" s="26">
        <f t="shared" si="3"/>
        <v>0</v>
      </c>
      <c r="E57" s="26">
        <f t="shared" si="3"/>
        <v>0</v>
      </c>
      <c r="F57" s="26">
        <f t="shared" si="3"/>
        <v>0</v>
      </c>
      <c r="G57" s="26">
        <f t="shared" si="3"/>
        <v>0</v>
      </c>
      <c r="H57" s="28"/>
      <c r="I57" s="28"/>
      <c r="J57" s="28"/>
      <c r="K57" s="28"/>
    </row>
    <row r="58" spans="2:11" x14ac:dyDescent="0.2">
      <c r="B58" s="25">
        <v>38</v>
      </c>
      <c r="C58" s="26">
        <f t="shared" si="1"/>
        <v>0</v>
      </c>
      <c r="D58" s="26">
        <f t="shared" si="3"/>
        <v>0</v>
      </c>
      <c r="E58" s="26">
        <f t="shared" si="3"/>
        <v>0</v>
      </c>
      <c r="F58" s="26">
        <f t="shared" si="3"/>
        <v>0</v>
      </c>
      <c r="G58" s="26">
        <f t="shared" si="3"/>
        <v>0</v>
      </c>
      <c r="H58" s="28"/>
      <c r="I58" s="28"/>
      <c r="J58" s="28"/>
      <c r="K58" s="28"/>
    </row>
    <row r="59" spans="2:11" x14ac:dyDescent="0.2">
      <c r="B59" s="25">
        <v>39</v>
      </c>
      <c r="C59" s="26">
        <f t="shared" si="1"/>
        <v>0</v>
      </c>
      <c r="D59" s="26">
        <f t="shared" si="3"/>
        <v>0</v>
      </c>
      <c r="E59" s="26">
        <f t="shared" si="3"/>
        <v>0</v>
      </c>
      <c r="F59" s="26">
        <f t="shared" si="3"/>
        <v>0</v>
      </c>
      <c r="G59" s="26">
        <f t="shared" si="3"/>
        <v>0</v>
      </c>
      <c r="H59" s="28"/>
      <c r="I59" s="28"/>
      <c r="J59" s="28"/>
      <c r="K59" s="28"/>
    </row>
    <row r="60" spans="2:11" x14ac:dyDescent="0.2">
      <c r="B60" s="25">
        <v>40</v>
      </c>
      <c r="C60" s="26">
        <f t="shared" si="1"/>
        <v>0</v>
      </c>
      <c r="D60" s="26">
        <f t="shared" si="3"/>
        <v>0</v>
      </c>
      <c r="E60" s="26">
        <f t="shared" si="3"/>
        <v>0</v>
      </c>
      <c r="F60" s="26">
        <f t="shared" si="3"/>
        <v>0</v>
      </c>
      <c r="G60" s="26">
        <f t="shared" si="3"/>
        <v>0</v>
      </c>
      <c r="H60" s="28"/>
      <c r="I60" s="28"/>
      <c r="J60" s="28"/>
      <c r="K60" s="28"/>
    </row>
  </sheetData>
  <dataValidations count="1">
    <dataValidation type="list" allowBlank="1" showInputMessage="1" showErrorMessage="1" sqref="D13:G13 D65549:G65549 D131085:G131085 D196621:G196621 D262157:G262157 D327693:G327693 D393229:G393229 D458765:G458765 D524301:G524301 D589837:G589837 D655373:G655373 D720909:G720909 D786445:G786445 D851981:G851981 D917517:G917517 D983053:G983053" xr:uid="{00000000-0002-0000-0000-000000000000}">
      <formula1>"none,Uniform (A),Gradient (G),Exp Grad"</formula1>
    </dataValidation>
  </dataValidations>
  <hyperlinks>
    <hyperlink ref="M3" r:id="rId1" xr:uid="{00000000-0004-0000-0000-000000000000}"/>
  </hyperlinks>
  <pageMargins left="0.7" right="0.7" top="0.75" bottom="0.75" header="0.3" footer="0.3"/>
  <pageSetup scale="8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43"/>
  <sheetViews>
    <sheetView showGridLines="0" workbookViewId="0"/>
  </sheetViews>
  <sheetFormatPr defaultRowHeight="14.25" x14ac:dyDescent="0.2"/>
  <cols>
    <col min="1" max="1" width="5.875" style="7" customWidth="1"/>
    <col min="2" max="2" width="8.5" style="7" customWidth="1"/>
    <col min="3" max="3" width="12.875" style="7" customWidth="1"/>
    <col min="4" max="4" width="5.875" style="7" customWidth="1"/>
    <col min="5" max="5" width="8.5" style="7" customWidth="1"/>
    <col min="6" max="6" width="12.875" style="7" customWidth="1"/>
    <col min="7" max="7" width="5.875" style="7" customWidth="1"/>
    <col min="8" max="8" width="8.5" style="7" customWidth="1"/>
    <col min="9" max="9" width="12.875" style="7" customWidth="1"/>
    <col min="10" max="10" width="2.375" style="7" customWidth="1"/>
    <col min="11" max="11" width="23.625" style="3" customWidth="1"/>
    <col min="12" max="12" width="9" style="3"/>
  </cols>
  <sheetData>
    <row r="1" spans="1:11" ht="26.25" x14ac:dyDescent="0.4">
      <c r="A1" s="1" t="s">
        <v>30</v>
      </c>
      <c r="B1" s="2"/>
      <c r="C1" s="2"/>
      <c r="D1" s="2"/>
      <c r="E1" s="2"/>
      <c r="F1" s="2"/>
      <c r="G1" s="2"/>
      <c r="H1" s="2"/>
      <c r="I1" s="2"/>
    </row>
    <row r="2" spans="1:11" x14ac:dyDescent="0.2">
      <c r="A2" s="4" t="s">
        <v>31</v>
      </c>
      <c r="B2" s="5"/>
      <c r="C2" s="5"/>
      <c r="D2" s="5"/>
      <c r="E2" s="5"/>
      <c r="F2" s="5"/>
      <c r="G2" s="5"/>
      <c r="H2" s="5"/>
      <c r="I2" s="5"/>
      <c r="K2" s="6" t="s">
        <v>50</v>
      </c>
    </row>
    <row r="3" spans="1:11" x14ac:dyDescent="0.2">
      <c r="A3" s="4" t="s">
        <v>32</v>
      </c>
      <c r="J3" s="29"/>
      <c r="K3" s="9" t="s">
        <v>0</v>
      </c>
    </row>
    <row r="4" spans="1:11" x14ac:dyDescent="0.2">
      <c r="A4" s="4" t="s">
        <v>51</v>
      </c>
      <c r="J4" s="29"/>
      <c r="K4" s="8"/>
    </row>
    <row r="5" spans="1:11" x14ac:dyDescent="0.2">
      <c r="A5" s="4" t="s">
        <v>33</v>
      </c>
      <c r="C5" s="10"/>
    </row>
    <row r="6" spans="1:11" x14ac:dyDescent="0.2">
      <c r="A6" s="4" t="s">
        <v>34</v>
      </c>
      <c r="C6" s="10"/>
    </row>
    <row r="7" spans="1:11" x14ac:dyDescent="0.2">
      <c r="C7" s="10"/>
    </row>
    <row r="8" spans="1:11" x14ac:dyDescent="0.2">
      <c r="A8" s="4"/>
      <c r="C8" s="10"/>
    </row>
    <row r="9" spans="1:11" x14ac:dyDescent="0.2">
      <c r="B9" s="14" t="s">
        <v>35</v>
      </c>
      <c r="C9" s="15">
        <v>0.08</v>
      </c>
    </row>
    <row r="10" spans="1:11" x14ac:dyDescent="0.2">
      <c r="C10" s="10"/>
      <c r="G10" s="10"/>
      <c r="H10" s="14" t="s">
        <v>36</v>
      </c>
      <c r="I10" s="17">
        <v>365</v>
      </c>
    </row>
    <row r="11" spans="1:11" ht="15" x14ac:dyDescent="0.25">
      <c r="B11" s="11" t="s">
        <v>5</v>
      </c>
      <c r="C11" s="12">
        <f ca="1">XNPV($C$9,OFFSET(C14,1,0,MATCH(9.99E+307,C:C)-ROW(C14),1),OFFSET(B14,1,0,MATCH(9.99E+307,B:B)-ROW(B14),1))</f>
        <v>2180.5132770139053</v>
      </c>
      <c r="E11" s="11" t="s">
        <v>5</v>
      </c>
      <c r="F11" s="12">
        <f>XNPV($C$9,F15:F19,E15:E19)</f>
        <v>2180.5132770139053</v>
      </c>
      <c r="H11" s="11" t="s">
        <v>5</v>
      </c>
      <c r="I11" s="12">
        <f t="array" ref="I11">SUM(I15:I19/((1+$C$9)^((H15:H19-INDEX(H15:H19,1))/I10)))</f>
        <v>2180.5132770139053</v>
      </c>
    </row>
    <row r="12" spans="1:11" ht="15" x14ac:dyDescent="0.25">
      <c r="B12" s="11" t="s">
        <v>6</v>
      </c>
      <c r="C12" s="30">
        <f ca="1">XIRR(OFFSET(C14,1,0,MATCH(9.99E+307,C:C)-ROW(C14),1),OFFSET(B14,1,0,MATCH(9.99E+307,B:B)-ROW(B14),1),0.1)</f>
        <v>0.3733625352382659</v>
      </c>
      <c r="E12" s="11" t="s">
        <v>6</v>
      </c>
      <c r="F12" s="30">
        <f>XIRR(F15:F19,E15:E19,0.1)</f>
        <v>0.3733625352382659</v>
      </c>
    </row>
    <row r="13" spans="1:11" x14ac:dyDescent="0.2">
      <c r="B13" s="4" t="s">
        <v>37</v>
      </c>
      <c r="E13" s="4" t="s">
        <v>38</v>
      </c>
      <c r="F13" s="10"/>
      <c r="H13" s="4" t="s">
        <v>39</v>
      </c>
      <c r="I13" s="4"/>
    </row>
    <row r="14" spans="1:11" x14ac:dyDescent="0.2">
      <c r="B14" s="23" t="s">
        <v>40</v>
      </c>
      <c r="C14" s="23" t="s">
        <v>41</v>
      </c>
      <c r="E14" s="23" t="s">
        <v>40</v>
      </c>
      <c r="F14" s="23" t="s">
        <v>41</v>
      </c>
      <c r="H14" s="23" t="s">
        <v>40</v>
      </c>
      <c r="I14" s="23" t="s">
        <v>41</v>
      </c>
    </row>
    <row r="15" spans="1:11" x14ac:dyDescent="0.2">
      <c r="B15" s="31">
        <v>39448</v>
      </c>
      <c r="C15" s="28">
        <v>-10000</v>
      </c>
      <c r="E15" s="31">
        <v>39448</v>
      </c>
      <c r="F15" s="28">
        <v>-10000</v>
      </c>
      <c r="H15" s="31">
        <v>39448</v>
      </c>
      <c r="I15" s="28">
        <v>-10000</v>
      </c>
    </row>
    <row r="16" spans="1:11" x14ac:dyDescent="0.2">
      <c r="B16" s="31">
        <v>39508</v>
      </c>
      <c r="C16" s="28">
        <v>2750</v>
      </c>
      <c r="E16" s="31">
        <v>39508</v>
      </c>
      <c r="F16" s="28">
        <v>2750</v>
      </c>
      <c r="H16" s="31">
        <v>39508</v>
      </c>
      <c r="I16" s="28">
        <v>2750</v>
      </c>
      <c r="J16" s="32"/>
    </row>
    <row r="17" spans="2:10" x14ac:dyDescent="0.2">
      <c r="B17" s="31">
        <v>39751</v>
      </c>
      <c r="C17" s="28">
        <v>4250</v>
      </c>
      <c r="E17" s="31">
        <v>39751</v>
      </c>
      <c r="F17" s="28">
        <v>4250</v>
      </c>
      <c r="H17" s="31">
        <v>39751</v>
      </c>
      <c r="I17" s="28">
        <v>4250</v>
      </c>
      <c r="J17" s="32"/>
    </row>
    <row r="18" spans="2:10" x14ac:dyDescent="0.2">
      <c r="B18" s="31">
        <v>39859</v>
      </c>
      <c r="C18" s="28">
        <v>3250</v>
      </c>
      <c r="E18" s="31">
        <v>39859</v>
      </c>
      <c r="F18" s="28">
        <v>3250</v>
      </c>
      <c r="H18" s="31">
        <v>39859</v>
      </c>
      <c r="I18" s="28">
        <v>3250</v>
      </c>
      <c r="J18" s="32"/>
    </row>
    <row r="19" spans="2:10" x14ac:dyDescent="0.2">
      <c r="B19" s="31">
        <v>39904</v>
      </c>
      <c r="C19" s="28">
        <v>2750</v>
      </c>
      <c r="E19" s="31">
        <v>39904</v>
      </c>
      <c r="F19" s="28">
        <v>2750</v>
      </c>
      <c r="H19" s="31">
        <v>39904</v>
      </c>
      <c r="I19" s="28">
        <v>2750</v>
      </c>
      <c r="J19" s="32"/>
    </row>
    <row r="20" spans="2:10" x14ac:dyDescent="0.2">
      <c r="B20" s="31"/>
      <c r="C20" s="28"/>
      <c r="J20" s="32"/>
    </row>
    <row r="21" spans="2:10" x14ac:dyDescent="0.2">
      <c r="B21" s="31"/>
      <c r="C21" s="28"/>
      <c r="I21" s="33"/>
      <c r="J21" s="32"/>
    </row>
    <row r="22" spans="2:10" x14ac:dyDescent="0.2">
      <c r="B22" s="31"/>
      <c r="C22" s="28"/>
      <c r="J22" s="32"/>
    </row>
    <row r="23" spans="2:10" x14ac:dyDescent="0.2">
      <c r="B23" s="31"/>
      <c r="C23" s="28"/>
    </row>
    <row r="24" spans="2:10" x14ac:dyDescent="0.2">
      <c r="B24" s="31"/>
      <c r="C24" s="28"/>
    </row>
    <row r="25" spans="2:10" x14ac:dyDescent="0.2">
      <c r="B25" s="31"/>
      <c r="C25" s="28"/>
    </row>
    <row r="26" spans="2:10" x14ac:dyDescent="0.2">
      <c r="B26" s="31"/>
      <c r="C26" s="28"/>
    </row>
    <row r="27" spans="2:10" x14ac:dyDescent="0.2">
      <c r="B27" s="31"/>
      <c r="C27" s="28"/>
    </row>
    <row r="28" spans="2:10" x14ac:dyDescent="0.2">
      <c r="B28" s="31"/>
      <c r="C28" s="28"/>
    </row>
    <row r="29" spans="2:10" x14ac:dyDescent="0.2">
      <c r="B29" s="31"/>
      <c r="C29" s="28"/>
    </row>
    <row r="30" spans="2:10" x14ac:dyDescent="0.2">
      <c r="B30" s="31"/>
      <c r="C30" s="28"/>
    </row>
    <row r="31" spans="2:10" x14ac:dyDescent="0.2">
      <c r="B31" s="31"/>
      <c r="C31" s="28"/>
    </row>
    <row r="32" spans="2:10" x14ac:dyDescent="0.2">
      <c r="B32" s="31"/>
      <c r="C32" s="28"/>
    </row>
    <row r="33" spans="2:3" x14ac:dyDescent="0.2">
      <c r="B33" s="31"/>
      <c r="C33" s="28"/>
    </row>
    <row r="34" spans="2:3" x14ac:dyDescent="0.2">
      <c r="B34" s="31"/>
      <c r="C34" s="28"/>
    </row>
    <row r="35" spans="2:3" x14ac:dyDescent="0.2">
      <c r="B35" s="31"/>
      <c r="C35" s="28"/>
    </row>
    <row r="36" spans="2:3" x14ac:dyDescent="0.2">
      <c r="B36" s="31"/>
      <c r="C36" s="28"/>
    </row>
    <row r="37" spans="2:3" x14ac:dyDescent="0.2">
      <c r="B37" s="31"/>
      <c r="C37" s="28"/>
    </row>
    <row r="38" spans="2:3" x14ac:dyDescent="0.2">
      <c r="B38" s="31"/>
      <c r="C38" s="28"/>
    </row>
    <row r="39" spans="2:3" x14ac:dyDescent="0.2">
      <c r="B39" s="31"/>
      <c r="C39" s="28"/>
    </row>
    <row r="40" spans="2:3" x14ac:dyDescent="0.2">
      <c r="B40" s="31"/>
      <c r="C40" s="28"/>
    </row>
    <row r="41" spans="2:3" x14ac:dyDescent="0.2">
      <c r="B41" s="31"/>
      <c r="C41" s="28"/>
    </row>
    <row r="42" spans="2:3" x14ac:dyDescent="0.2">
      <c r="B42" s="31"/>
      <c r="C42" s="28"/>
    </row>
    <row r="43" spans="2:3" x14ac:dyDescent="0.2">
      <c r="B43" s="31"/>
      <c r="C43" s="28"/>
    </row>
  </sheetData>
  <hyperlinks>
    <hyperlink ref="K3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0DE9-6035-4289-98DB-555F42C9DA4B}">
  <dimension ref="A1:C19"/>
  <sheetViews>
    <sheetView showGridLines="0" workbookViewId="0"/>
  </sheetViews>
  <sheetFormatPr defaultRowHeight="14.25" x14ac:dyDescent="0.2"/>
  <cols>
    <col min="1" max="1" width="2.5" style="49" customWidth="1"/>
    <col min="2" max="2" width="62.625" style="49" customWidth="1"/>
    <col min="3" max="3" width="19.5" style="38" customWidth="1"/>
    <col min="4" max="16384" width="9" style="38"/>
  </cols>
  <sheetData>
    <row r="1" spans="1:3" ht="32.1" customHeight="1" x14ac:dyDescent="0.2">
      <c r="A1" s="35"/>
      <c r="B1" s="36" t="s">
        <v>0</v>
      </c>
      <c r="C1" s="37"/>
    </row>
    <row r="2" spans="1:3" ht="15" x14ac:dyDescent="0.2">
      <c r="A2" s="39"/>
      <c r="B2" s="40"/>
      <c r="C2" s="41"/>
    </row>
    <row r="3" spans="1:3" ht="15" x14ac:dyDescent="0.2">
      <c r="A3" s="39"/>
      <c r="B3" s="42" t="s">
        <v>42</v>
      </c>
      <c r="C3" s="41"/>
    </row>
    <row r="4" spans="1:3" x14ac:dyDescent="0.2">
      <c r="A4" s="39"/>
      <c r="B4" s="43" t="s">
        <v>45</v>
      </c>
      <c r="C4" s="41"/>
    </row>
    <row r="5" spans="1:3" ht="15" x14ac:dyDescent="0.2">
      <c r="A5" s="39"/>
      <c r="B5" s="44"/>
      <c r="C5" s="41"/>
    </row>
    <row r="6" spans="1:3" ht="15.75" x14ac:dyDescent="0.25">
      <c r="A6" s="39"/>
      <c r="B6" s="45" t="s">
        <v>50</v>
      </c>
      <c r="C6" s="41"/>
    </row>
    <row r="7" spans="1:3" ht="15" x14ac:dyDescent="0.2">
      <c r="A7" s="39"/>
      <c r="B7" s="44"/>
      <c r="C7" s="41"/>
    </row>
    <row r="8" spans="1:3" ht="30" x14ac:dyDescent="0.2">
      <c r="A8" s="39"/>
      <c r="B8" s="44" t="s">
        <v>48</v>
      </c>
      <c r="C8" s="41"/>
    </row>
    <row r="9" spans="1:3" ht="15" x14ac:dyDescent="0.2">
      <c r="A9" s="39"/>
      <c r="B9" s="44"/>
      <c r="C9" s="41"/>
    </row>
    <row r="10" spans="1:3" ht="30" x14ac:dyDescent="0.2">
      <c r="A10" s="39"/>
      <c r="B10" s="44" t="s">
        <v>43</v>
      </c>
      <c r="C10" s="41"/>
    </row>
    <row r="11" spans="1:3" ht="15" x14ac:dyDescent="0.2">
      <c r="A11" s="39"/>
      <c r="B11" s="44"/>
      <c r="C11" s="41"/>
    </row>
    <row r="12" spans="1:3" ht="30" x14ac:dyDescent="0.2">
      <c r="A12" s="39"/>
      <c r="B12" s="44" t="s">
        <v>44</v>
      </c>
      <c r="C12" s="41"/>
    </row>
    <row r="13" spans="1:3" ht="15" x14ac:dyDescent="0.2">
      <c r="A13" s="39"/>
      <c r="B13" s="44"/>
      <c r="C13" s="41"/>
    </row>
    <row r="14" spans="1:3" ht="15.75" x14ac:dyDescent="0.25">
      <c r="A14" s="39"/>
      <c r="B14" s="45" t="s">
        <v>49</v>
      </c>
      <c r="C14" s="41"/>
    </row>
    <row r="15" spans="1:3" ht="15" x14ac:dyDescent="0.2">
      <c r="A15" s="39"/>
      <c r="B15" s="46" t="s">
        <v>46</v>
      </c>
      <c r="C15" s="41"/>
    </row>
    <row r="16" spans="1:3" ht="15" x14ac:dyDescent="0.2">
      <c r="A16" s="39"/>
      <c r="B16" s="47"/>
      <c r="C16" s="41"/>
    </row>
    <row r="17" spans="1:3" ht="15" x14ac:dyDescent="0.2">
      <c r="A17" s="39"/>
      <c r="B17" s="48" t="s">
        <v>47</v>
      </c>
      <c r="C17" s="41"/>
    </row>
    <row r="18" spans="1:3" x14ac:dyDescent="0.2">
      <c r="A18" s="39"/>
      <c r="B18" s="39"/>
      <c r="C18" s="41"/>
    </row>
    <row r="19" spans="1:3" x14ac:dyDescent="0.2">
      <c r="A19" s="39"/>
      <c r="B19" s="39"/>
      <c r="C19" s="41"/>
    </row>
  </sheetData>
  <hyperlinks>
    <hyperlink ref="B15" r:id="rId1" xr:uid="{521E1E00-A64B-4218-A22C-EF766ECB15B7}"/>
    <hyperlink ref="B4" r:id="rId2" xr:uid="{40F79925-115F-43C9-A355-83FE29CB809B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NPV</vt:lpstr>
      <vt:lpstr>XNPV</vt:lpstr>
      <vt:lpstr>©</vt:lpstr>
      <vt:lpstr>NPV!Print_Area</vt:lpstr>
      <vt:lpstr>XNPV!Print_Area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 Calculator</dc:title>
  <dc:creator>Vertex42.com</dc:creator>
  <dc:description>(c) 2009-2021 Vertex42 LLC. All Rights Reserved.</dc:description>
  <cp:lastModifiedBy>Vertex42.com Templates</cp:lastModifiedBy>
  <cp:lastPrinted>2017-01-30T23:50:52Z</cp:lastPrinted>
  <dcterms:created xsi:type="dcterms:W3CDTF">2014-04-11T21:57:27Z</dcterms:created>
  <dcterms:modified xsi:type="dcterms:W3CDTF">2021-12-15T21:01:14Z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2009-2021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https://www.vertex42.com/Calculators/npv-irr-calculator.html</vt:lpwstr>
  </property>
</Properties>
</file>