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3AF4656-B4F5-4A06-AE9F-0578BC31E690}" xr6:coauthVersionLast="47" xr6:coauthVersionMax="47" xr10:uidLastSave="{00000000-0000-0000-0000-000000000000}"/>
  <bookViews>
    <workbookView xWindow="1950" yWindow="1950" windowWidth="33705" windowHeight="20265" xr2:uid="{00000000-000D-0000-FFFF-FFFF00000000}"/>
  </bookViews>
  <sheets>
    <sheet name="Example 1" sheetId="17" r:id="rId1"/>
    <sheet name="Example 2" sheetId="20" r:id="rId2"/>
    <sheet name="License" sheetId="19" r:id="rId3"/>
  </sheets>
  <definedNames>
    <definedName name="L_COMBINATIONS">_xlfn.LAMBDA(_xlpm.array_1,_xlpm.array_2, _xlfn.LET(_xlpm.doc, "https://www.vertex42.com/lambda/combinations.html", _xlpm.r_1, ROWS(_xlpm.array_1), _xlpm.r_2, ROWS(_xlpm.array_2), _xlpm.first, L_REPELEM(_xlpm.array_1, _xlpm.r_2, 1), _xlpm.second, L_REPARRAY(_xlpm.array_2, _xlpm.r_1, 1), _xlfn.HSTACK(_xlpm.first, _xlpm.second)))</definedName>
    <definedName name="L_LINSPACE">_xlfn.LAMBDA(_xlpm.start,_xlpm.end,_xlpm.n, _xlfn.LET(_xlpm.doc, "https://www.vertex42.com/lambda/linspace.html", _xlfn.SEQUENCE(_xlpm.n, 1, _xlpm.start, (_xlpm.end - _xlpm.start) / (_xlpm.n - 1))))</definedName>
    <definedName name="L_REPARRAY">_xlfn.LAMBDA(_xlpm.array,_xlpm.m_vert,_xlop.n_horiz, _xlfn.LET(_xlpm.doc, "https://www.vertex42.com/lambda/reparray.html", _xlpm.n_vert, IF(ISBLANK(_xlpm.m_vert), _xlpm.n_horiz, _xlpm.m_vert), _xlpm.m_horiz, IF(ISBLANK(_xlpm.n_horiz), _xlpm.n_vert, _xlpm.n_horiz), _xlfn.MAKEARRAY(_xlpm.n_vert * ROWS(_xlpm.array), _xlpm.m_horiz * COLUMNS(_xlpm.array), _xlfn.LAMBDA(_xlpm.i,_xlpm.j, INDEX(_xlpm.array, 1 + MOD(_xlpm.i - 1, ROWS(_xlpm.array)), 1 + MOD(_xlpm.j - 1, COLUMNS(_xlpm.array)))))))</definedName>
    <definedName name="L_REPELEM">_xlfn.LAMBDA(_xlpm.array,_xlpm.m_vert,_xlop.n_horiz, _xlfn.LET(_xlpm.doc, "https://www.vertex42.com/lambda/repelem.html", _xlpm.n_vert, IF(ISBLANK(_xlpm.m_vert), _xlpm.n_horiz, _xlpm.m_vert), _xlpm.m_horiz, IF(ISBLANK(_xlpm.n_horiz), _xlpm.n_vert, _xlpm.n_horiz), _xlfn.MAKEARRAY(_xlpm.n_vert * ROWS(_xlpm.array), _xlpm.m_horiz * COLUMNS(_xlpm.array), _xlfn.LAMBDA(_xlpm.i,_xlpm.j, INDEX(_xlpm.array, ROUNDUP(_xlpm.i / _xlpm.n_vert, 0), ROUNDUP(_xlpm.j / _xlpm.m_horiz, 0))))))</definedName>
    <definedName name="L_RESCALE">_xlfn.LAMBDA(_xlpm.array,_xlpm.lower,_xlpm.upper, _xlfn.LET(_xlpm.doc, "https://www.vertex42.com/lambda/rescale.html", _xlpm.min, MIN(_xlpm.array), _xlpm.max, MAX(_xlpm.array), _xlpm.lower + (_xlpm.upper - _xlpm.lower) * (_xlpm.array - _xlpm.min) / (_xlpm.max - _xlpm.min)))</definedName>
    <definedName name="valuevx">42.314159</definedName>
    <definedName name="vertex42_copyright" hidden="1">"© 2024 Vertex42 LLC"</definedName>
    <definedName name="vertex42_id" hidden="1">"data-tables.xlsx"</definedName>
    <definedName name="vertex42_title" hidden="1">"Multiple-Variable Data Tables in Excel"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0" l="1"/>
  <c r="P45" i="20"/>
  <c r="P44" i="20"/>
  <c r="P43" i="20"/>
  <c r="O43" i="20"/>
  <c r="O45" i="20"/>
  <c r="O44" i="20"/>
  <c r="N43" i="20"/>
  <c r="N44" i="20"/>
  <c r="N45" i="20"/>
  <c r="O42" i="20"/>
  <c r="N42" i="20"/>
  <c r="J42" i="20"/>
  <c r="H42" i="20"/>
  <c r="F42" i="20"/>
  <c r="B44" i="20" a="1"/>
  <c r="B44" i="20" s="1"/>
  <c r="H44" i="20" s="1" a="1"/>
  <c r="H44" i="20" s="1"/>
  <c r="B115" i="17"/>
  <c r="C115" i="17"/>
  <c r="D115" i="17"/>
  <c r="E115" i="17"/>
  <c r="H115" i="17" a="1"/>
  <c r="H115" i="17" s="1"/>
  <c r="B116" i="17"/>
  <c r="C116" i="17"/>
  <c r="D116" i="17"/>
  <c r="E116" i="17"/>
  <c r="H116" i="17" a="1"/>
  <c r="H116" i="17" s="1"/>
  <c r="B117" i="17"/>
  <c r="C117" i="17"/>
  <c r="D117" i="17"/>
  <c r="E117" i="17"/>
  <c r="H117" i="17" a="1"/>
  <c r="H117" i="17" s="1"/>
  <c r="B118" i="17"/>
  <c r="C118" i="17"/>
  <c r="D118" i="17"/>
  <c r="E118" i="17"/>
  <c r="H118" i="17" a="1"/>
  <c r="H118" i="17" s="1"/>
  <c r="B119" i="17"/>
  <c r="C119" i="17"/>
  <c r="D119" i="17"/>
  <c r="E119" i="17"/>
  <c r="H119" i="17" a="1"/>
  <c r="H119" i="17" s="1"/>
  <c r="B120" i="17"/>
  <c r="C120" i="17"/>
  <c r="D120" i="17"/>
  <c r="E120" i="17"/>
  <c r="H120" i="17" a="1"/>
  <c r="H120" i="17" s="1"/>
  <c r="B121" i="17"/>
  <c r="C121" i="17"/>
  <c r="D121" i="17"/>
  <c r="E121" i="17"/>
  <c r="H121" i="17" a="1"/>
  <c r="H121" i="17" s="1"/>
  <c r="B122" i="17"/>
  <c r="C122" i="17"/>
  <c r="D122" i="17"/>
  <c r="E122" i="17"/>
  <c r="H122" i="17" a="1"/>
  <c r="H122" i="17" s="1"/>
  <c r="B123" i="17"/>
  <c r="C123" i="17"/>
  <c r="D123" i="17"/>
  <c r="E123" i="17"/>
  <c r="H123" i="17" a="1"/>
  <c r="H123" i="17" s="1"/>
  <c r="B124" i="17"/>
  <c r="C124" i="17"/>
  <c r="D124" i="17"/>
  <c r="E124" i="17"/>
  <c r="H124" i="17" a="1"/>
  <c r="H124" i="17" s="1"/>
  <c r="B125" i="17"/>
  <c r="C125" i="17"/>
  <c r="D125" i="17"/>
  <c r="E125" i="17"/>
  <c r="H125" i="17" a="1"/>
  <c r="H125" i="17" s="1"/>
  <c r="B126" i="17"/>
  <c r="C126" i="17"/>
  <c r="D126" i="17"/>
  <c r="E126" i="17"/>
  <c r="H126" i="17" a="1"/>
  <c r="H126" i="17" s="1"/>
  <c r="B127" i="17"/>
  <c r="C127" i="17"/>
  <c r="D127" i="17"/>
  <c r="E127" i="17"/>
  <c r="H127" i="17" a="1"/>
  <c r="H127" i="17" s="1"/>
  <c r="B128" i="17"/>
  <c r="C128" i="17"/>
  <c r="D128" i="17"/>
  <c r="E128" i="17"/>
  <c r="H128" i="17" a="1"/>
  <c r="H128" i="17" s="1"/>
  <c r="B129" i="17"/>
  <c r="C129" i="17"/>
  <c r="D129" i="17"/>
  <c r="E129" i="17"/>
  <c r="H129" i="17" a="1"/>
  <c r="H129" i="17" s="1"/>
  <c r="B130" i="17"/>
  <c r="C130" i="17"/>
  <c r="D130" i="17"/>
  <c r="E130" i="17"/>
  <c r="H130" i="17" a="1"/>
  <c r="H130" i="17" s="1"/>
  <c r="B131" i="17"/>
  <c r="C131" i="17"/>
  <c r="D131" i="17"/>
  <c r="E131" i="17"/>
  <c r="H131" i="17" a="1"/>
  <c r="H131" i="17" s="1"/>
  <c r="B132" i="17"/>
  <c r="C132" i="17"/>
  <c r="D132" i="17"/>
  <c r="E132" i="17"/>
  <c r="H132" i="17" a="1"/>
  <c r="H132" i="17" s="1"/>
  <c r="B133" i="17"/>
  <c r="C133" i="17"/>
  <c r="D133" i="17"/>
  <c r="E133" i="17"/>
  <c r="H133" i="17" a="1"/>
  <c r="H133" i="17" s="1"/>
  <c r="B134" i="17"/>
  <c r="C134" i="17"/>
  <c r="D134" i="17"/>
  <c r="E134" i="17"/>
  <c r="H134" i="17" a="1"/>
  <c r="H134" i="17" s="1"/>
  <c r="B135" i="17"/>
  <c r="C135" i="17"/>
  <c r="D135" i="17"/>
  <c r="E135" i="17"/>
  <c r="H135" i="17" a="1"/>
  <c r="H135" i="17" s="1"/>
  <c r="B136" i="17"/>
  <c r="C136" i="17"/>
  <c r="D136" i="17"/>
  <c r="E136" i="17"/>
  <c r="H136" i="17" a="1"/>
  <c r="H136" i="17" s="1"/>
  <c r="B137" i="17"/>
  <c r="C137" i="17"/>
  <c r="D137" i="17"/>
  <c r="E137" i="17"/>
  <c r="H137" i="17" a="1"/>
  <c r="H137" i="17" s="1"/>
  <c r="B138" i="17"/>
  <c r="C138" i="17"/>
  <c r="D138" i="17"/>
  <c r="E138" i="17"/>
  <c r="H138" i="17" a="1"/>
  <c r="H138" i="17" s="1"/>
  <c r="B139" i="17"/>
  <c r="C139" i="17"/>
  <c r="D139" i="17"/>
  <c r="E139" i="17"/>
  <c r="H139" i="17" a="1"/>
  <c r="H139" i="17" s="1"/>
  <c r="B140" i="17"/>
  <c r="C140" i="17"/>
  <c r="D140" i="17"/>
  <c r="E140" i="17"/>
  <c r="H140" i="17" a="1"/>
  <c r="H140" i="17" s="1"/>
  <c r="B141" i="17"/>
  <c r="C141" i="17"/>
  <c r="D141" i="17"/>
  <c r="E141" i="17"/>
  <c r="H141" i="17" a="1"/>
  <c r="H141" i="17" s="1"/>
  <c r="B142" i="17"/>
  <c r="C142" i="17"/>
  <c r="D142" i="17"/>
  <c r="E142" i="17"/>
  <c r="H142" i="17" a="1"/>
  <c r="H142" i="17" s="1"/>
  <c r="B143" i="17"/>
  <c r="C143" i="17"/>
  <c r="D143" i="17"/>
  <c r="E143" i="17"/>
  <c r="H143" i="17" a="1"/>
  <c r="H143" i="17" s="1"/>
  <c r="B144" i="17"/>
  <c r="C144" i="17"/>
  <c r="D144" i="17"/>
  <c r="E144" i="17"/>
  <c r="H144" i="17" a="1"/>
  <c r="H144" i="17" s="1"/>
  <c r="B145" i="17"/>
  <c r="C145" i="17"/>
  <c r="D145" i="17"/>
  <c r="E145" i="17"/>
  <c r="H145" i="17" a="1"/>
  <c r="H145" i="17" s="1"/>
  <c r="B146" i="17"/>
  <c r="C146" i="17"/>
  <c r="D146" i="17"/>
  <c r="E146" i="17"/>
  <c r="H146" i="17" a="1"/>
  <c r="H146" i="17" s="1"/>
  <c r="B147" i="17"/>
  <c r="C147" i="17"/>
  <c r="D147" i="17"/>
  <c r="E147" i="17"/>
  <c r="H147" i="17" a="1"/>
  <c r="H147" i="17" s="1"/>
  <c r="B148" i="17"/>
  <c r="C148" i="17"/>
  <c r="D148" i="17"/>
  <c r="E148" i="17"/>
  <c r="H148" i="17" a="1"/>
  <c r="H148" i="17" s="1"/>
  <c r="B149" i="17"/>
  <c r="C149" i="17"/>
  <c r="D149" i="17"/>
  <c r="E149" i="17"/>
  <c r="H149" i="17" a="1"/>
  <c r="H149" i="17" s="1"/>
  <c r="B150" i="17"/>
  <c r="C150" i="17"/>
  <c r="D150" i="17"/>
  <c r="E150" i="17"/>
  <c r="H150" i="17" a="1"/>
  <c r="H150" i="17" s="1"/>
  <c r="B151" i="17"/>
  <c r="C151" i="17"/>
  <c r="D151" i="17"/>
  <c r="E151" i="17"/>
  <c r="H151" i="17" a="1"/>
  <c r="H151" i="17" s="1"/>
  <c r="B152" i="17"/>
  <c r="C152" i="17"/>
  <c r="D152" i="17"/>
  <c r="E152" i="17"/>
  <c r="H152" i="17" a="1"/>
  <c r="H152" i="17" s="1"/>
  <c r="B153" i="17"/>
  <c r="C153" i="17"/>
  <c r="D153" i="17"/>
  <c r="E153" i="17"/>
  <c r="H153" i="17" a="1"/>
  <c r="H153" i="17" s="1"/>
  <c r="B154" i="17"/>
  <c r="C154" i="17"/>
  <c r="D154" i="17"/>
  <c r="E154" i="17"/>
  <c r="H154" i="17" a="1"/>
  <c r="H154" i="17" s="1"/>
  <c r="B155" i="17"/>
  <c r="C155" i="17"/>
  <c r="D155" i="17"/>
  <c r="E155" i="17"/>
  <c r="H155" i="17" a="1"/>
  <c r="H155" i="17" s="1"/>
  <c r="H68" i="17" a="1"/>
  <c r="H68" i="17" s="1"/>
  <c r="H69" i="17" a="1"/>
  <c r="H69" i="17" s="1"/>
  <c r="H70" i="17" a="1"/>
  <c r="H70" i="17" s="1"/>
  <c r="H71" i="17" a="1"/>
  <c r="H71" i="17" s="1"/>
  <c r="H72" i="17" a="1"/>
  <c r="H72" i="17" s="1"/>
  <c r="H73" i="17" a="1"/>
  <c r="H73" i="17" s="1"/>
  <c r="H74" i="17" a="1"/>
  <c r="H74" i="17" s="1"/>
  <c r="H75" i="17" a="1"/>
  <c r="H75" i="17" s="1"/>
  <c r="H76" i="17" a="1"/>
  <c r="H76" i="17" s="1"/>
  <c r="H77" i="17" a="1"/>
  <c r="H77" i="17" s="1"/>
  <c r="H78" i="17" a="1"/>
  <c r="H78" i="17" s="1"/>
  <c r="H79" i="17" a="1"/>
  <c r="H79" i="17" s="1"/>
  <c r="H80" i="17" a="1"/>
  <c r="H80" i="17" s="1"/>
  <c r="H81" i="17" a="1"/>
  <c r="H81" i="17" s="1"/>
  <c r="H82" i="17" a="1"/>
  <c r="H82" i="17" s="1"/>
  <c r="H83" i="17" a="1"/>
  <c r="H83" i="17" s="1"/>
  <c r="H84" i="17" a="1"/>
  <c r="H84" i="17" s="1"/>
  <c r="H85" i="17" a="1"/>
  <c r="H85" i="17" s="1"/>
  <c r="H86" i="17" a="1"/>
  <c r="H86" i="17" s="1"/>
  <c r="H87" i="17" a="1"/>
  <c r="H87" i="17" s="1"/>
  <c r="H88" i="17" a="1"/>
  <c r="H88" i="17" s="1"/>
  <c r="H89" i="17" a="1"/>
  <c r="H89" i="17" s="1"/>
  <c r="H90" i="17" a="1"/>
  <c r="H90" i="17" s="1"/>
  <c r="H91" i="17" a="1"/>
  <c r="H91" i="17" s="1"/>
  <c r="H92" i="17" a="1"/>
  <c r="H92" i="17" s="1"/>
  <c r="H93" i="17" a="1"/>
  <c r="H93" i="17" s="1"/>
  <c r="H94" i="17" a="1"/>
  <c r="H94" i="17" s="1"/>
  <c r="H95" i="17" a="1"/>
  <c r="H95" i="17" s="1"/>
  <c r="H96" i="17" a="1"/>
  <c r="H96" i="17" s="1"/>
  <c r="H97" i="17" a="1"/>
  <c r="H97" i="17" s="1"/>
  <c r="H98" i="17" a="1"/>
  <c r="H98" i="17" s="1"/>
  <c r="H99" i="17" a="1"/>
  <c r="H99" i="17" s="1"/>
  <c r="H100" i="17" a="1"/>
  <c r="H100" i="17" s="1"/>
  <c r="H101" i="17" a="1"/>
  <c r="H101" i="17" s="1"/>
  <c r="H102" i="17" a="1"/>
  <c r="H102" i="17" s="1"/>
  <c r="H103" i="17" a="1"/>
  <c r="H103" i="17" s="1"/>
  <c r="H104" i="17" a="1"/>
  <c r="H104" i="17" s="1"/>
  <c r="H105" i="17" a="1"/>
  <c r="H105" i="17" s="1"/>
  <c r="H106" i="17" a="1"/>
  <c r="H106" i="17" s="1"/>
  <c r="H107" i="17" a="1"/>
  <c r="H107" i="17" s="1"/>
  <c r="H108" i="17" a="1"/>
  <c r="H108" i="17" s="1"/>
  <c r="H109" i="17" a="1"/>
  <c r="H109" i="17" s="1"/>
  <c r="H110" i="17" a="1"/>
  <c r="H110" i="17" s="1"/>
  <c r="H111" i="17" a="1"/>
  <c r="H111" i="17" s="1"/>
  <c r="H112" i="17" a="1"/>
  <c r="H112" i="17" s="1"/>
  <c r="H113" i="17" a="1"/>
  <c r="H113" i="17" s="1"/>
  <c r="H114" i="17" a="1"/>
  <c r="H114" i="17" s="1"/>
  <c r="B68" i="17"/>
  <c r="C68" i="17"/>
  <c r="D68" i="17"/>
  <c r="E68" i="17"/>
  <c r="B69" i="17"/>
  <c r="C69" i="17"/>
  <c r="D69" i="17"/>
  <c r="E69" i="17"/>
  <c r="B70" i="17"/>
  <c r="C70" i="17"/>
  <c r="D70" i="17"/>
  <c r="E70" i="17"/>
  <c r="B71" i="17"/>
  <c r="C71" i="17"/>
  <c r="D71" i="17"/>
  <c r="E71" i="17"/>
  <c r="B72" i="17"/>
  <c r="C72" i="17"/>
  <c r="D72" i="17"/>
  <c r="E72" i="17"/>
  <c r="B73" i="17"/>
  <c r="C73" i="17"/>
  <c r="D73" i="17"/>
  <c r="E73" i="17"/>
  <c r="B74" i="17"/>
  <c r="C74" i="17"/>
  <c r="D74" i="17"/>
  <c r="E74" i="17"/>
  <c r="B75" i="17"/>
  <c r="C75" i="17"/>
  <c r="D75" i="17"/>
  <c r="E75" i="17"/>
  <c r="B76" i="17"/>
  <c r="C76" i="17"/>
  <c r="D76" i="17"/>
  <c r="E76" i="17"/>
  <c r="B77" i="17"/>
  <c r="C77" i="17"/>
  <c r="D77" i="17"/>
  <c r="E77" i="17"/>
  <c r="B78" i="17"/>
  <c r="C78" i="17"/>
  <c r="D78" i="17"/>
  <c r="E78" i="17"/>
  <c r="B79" i="17"/>
  <c r="C79" i="17"/>
  <c r="D79" i="17"/>
  <c r="E79" i="17"/>
  <c r="B80" i="17"/>
  <c r="C80" i="17"/>
  <c r="D80" i="17"/>
  <c r="E80" i="17"/>
  <c r="B81" i="17"/>
  <c r="C81" i="17"/>
  <c r="D81" i="17"/>
  <c r="E81" i="17"/>
  <c r="B82" i="17"/>
  <c r="C82" i="17"/>
  <c r="D82" i="17"/>
  <c r="E82" i="17"/>
  <c r="B83" i="17"/>
  <c r="C83" i="17"/>
  <c r="D83" i="17"/>
  <c r="E83" i="17"/>
  <c r="B84" i="17"/>
  <c r="C84" i="17"/>
  <c r="D84" i="17"/>
  <c r="E84" i="17"/>
  <c r="B85" i="17"/>
  <c r="C85" i="17"/>
  <c r="D85" i="17"/>
  <c r="E85" i="17"/>
  <c r="B86" i="17"/>
  <c r="C86" i="17"/>
  <c r="D86" i="17"/>
  <c r="E86" i="17"/>
  <c r="B87" i="17"/>
  <c r="C87" i="17"/>
  <c r="D87" i="17"/>
  <c r="E87" i="17"/>
  <c r="B88" i="17"/>
  <c r="C88" i="17"/>
  <c r="D88" i="17"/>
  <c r="E88" i="17"/>
  <c r="B89" i="17"/>
  <c r="C89" i="17"/>
  <c r="D89" i="17"/>
  <c r="E89" i="17"/>
  <c r="B90" i="17"/>
  <c r="C90" i="17"/>
  <c r="D90" i="17"/>
  <c r="E90" i="17"/>
  <c r="B91" i="17"/>
  <c r="C91" i="17"/>
  <c r="D91" i="17"/>
  <c r="E91" i="17"/>
  <c r="B92" i="17"/>
  <c r="C92" i="17"/>
  <c r="D92" i="17"/>
  <c r="E92" i="17"/>
  <c r="B93" i="17"/>
  <c r="C93" i="17"/>
  <c r="D93" i="17"/>
  <c r="E93" i="17"/>
  <c r="B94" i="17"/>
  <c r="C94" i="17"/>
  <c r="D94" i="17"/>
  <c r="E94" i="17"/>
  <c r="B95" i="17"/>
  <c r="C95" i="17"/>
  <c r="D95" i="17"/>
  <c r="E95" i="17"/>
  <c r="B96" i="17"/>
  <c r="C96" i="17"/>
  <c r="D96" i="17"/>
  <c r="E96" i="17"/>
  <c r="B97" i="17"/>
  <c r="C97" i="17"/>
  <c r="D97" i="17"/>
  <c r="E97" i="17"/>
  <c r="B98" i="17"/>
  <c r="C98" i="17"/>
  <c r="D98" i="17"/>
  <c r="E98" i="17"/>
  <c r="B99" i="17"/>
  <c r="C99" i="17"/>
  <c r="D99" i="17"/>
  <c r="E99" i="17"/>
  <c r="B100" i="17"/>
  <c r="C100" i="17"/>
  <c r="D100" i="17"/>
  <c r="E100" i="17"/>
  <c r="B101" i="17"/>
  <c r="C101" i="17"/>
  <c r="D101" i="17"/>
  <c r="E101" i="17"/>
  <c r="B102" i="17"/>
  <c r="C102" i="17"/>
  <c r="D102" i="17"/>
  <c r="E102" i="17"/>
  <c r="B103" i="17"/>
  <c r="C103" i="17"/>
  <c r="D103" i="17"/>
  <c r="E103" i="17"/>
  <c r="B104" i="17"/>
  <c r="C104" i="17"/>
  <c r="D104" i="17"/>
  <c r="E104" i="17"/>
  <c r="B105" i="17"/>
  <c r="C105" i="17"/>
  <c r="D105" i="17"/>
  <c r="E105" i="17"/>
  <c r="B106" i="17"/>
  <c r="C106" i="17"/>
  <c r="D106" i="17"/>
  <c r="E106" i="17"/>
  <c r="B107" i="17"/>
  <c r="C107" i="17"/>
  <c r="D107" i="17"/>
  <c r="E107" i="17"/>
  <c r="B108" i="17"/>
  <c r="C108" i="17"/>
  <c r="D108" i="17"/>
  <c r="E108" i="17"/>
  <c r="B109" i="17"/>
  <c r="C109" i="17"/>
  <c r="D109" i="17"/>
  <c r="E109" i="17"/>
  <c r="B110" i="17"/>
  <c r="C110" i="17"/>
  <c r="D110" i="17"/>
  <c r="E110" i="17"/>
  <c r="B111" i="17"/>
  <c r="C111" i="17"/>
  <c r="D111" i="17"/>
  <c r="E111" i="17"/>
  <c r="B112" i="17"/>
  <c r="C112" i="17"/>
  <c r="D112" i="17"/>
  <c r="E112" i="17"/>
  <c r="B113" i="17"/>
  <c r="C113" i="17"/>
  <c r="D113" i="17"/>
  <c r="E113" i="17"/>
  <c r="B114" i="17"/>
  <c r="C114" i="17"/>
  <c r="D114" i="17"/>
  <c r="E114" i="17"/>
  <c r="H56" i="17" a="1"/>
  <c r="H56" i="17" s="1"/>
  <c r="H57" i="17" a="1"/>
  <c r="H57" i="17" s="1"/>
  <c r="H58" i="17" a="1"/>
  <c r="H58" i="17" s="1"/>
  <c r="H59" i="17" a="1"/>
  <c r="H59" i="17" s="1"/>
  <c r="H60" i="17" a="1"/>
  <c r="H60" i="17" s="1"/>
  <c r="H61" i="17" a="1"/>
  <c r="H61" i="17" s="1"/>
  <c r="H62" i="17" a="1"/>
  <c r="H62" i="17" s="1"/>
  <c r="H63" i="17" a="1"/>
  <c r="H63" i="17" s="1"/>
  <c r="H64" i="17" a="1"/>
  <c r="H64" i="17" s="1"/>
  <c r="H65" i="17" a="1"/>
  <c r="H65" i="17" s="1"/>
  <c r="H66" i="17" a="1"/>
  <c r="H66" i="17" s="1"/>
  <c r="H67" i="17" a="1"/>
  <c r="H67" i="17" s="1"/>
  <c r="B56" i="17"/>
  <c r="J54" i="17"/>
  <c r="O54" i="17" s="1"/>
  <c r="I54" i="17"/>
  <c r="N54" i="17" s="1"/>
  <c r="H54" i="17"/>
  <c r="M54" i="17" s="1"/>
  <c r="G25" i="17"/>
  <c r="G24" i="17"/>
  <c r="G23" i="17"/>
  <c r="G22" i="17"/>
  <c r="B57" i="17"/>
  <c r="C57" i="17"/>
  <c r="D57" i="17"/>
  <c r="E57" i="17"/>
  <c r="B58" i="17"/>
  <c r="C58" i="17"/>
  <c r="D58" i="17"/>
  <c r="E58" i="17"/>
  <c r="B59" i="17"/>
  <c r="C59" i="17"/>
  <c r="D59" i="17"/>
  <c r="E59" i="17"/>
  <c r="B60" i="17"/>
  <c r="C60" i="17"/>
  <c r="D60" i="17"/>
  <c r="E60" i="17"/>
  <c r="B61" i="17"/>
  <c r="C61" i="17"/>
  <c r="D61" i="17"/>
  <c r="E61" i="17"/>
  <c r="B62" i="17"/>
  <c r="C62" i="17"/>
  <c r="D62" i="17"/>
  <c r="E62" i="17"/>
  <c r="B63" i="17"/>
  <c r="C63" i="17"/>
  <c r="D63" i="17"/>
  <c r="E63" i="17"/>
  <c r="B64" i="17"/>
  <c r="C64" i="17"/>
  <c r="D64" i="17"/>
  <c r="E64" i="17"/>
  <c r="B65" i="17"/>
  <c r="C65" i="17"/>
  <c r="D65" i="17"/>
  <c r="E65" i="17"/>
  <c r="B66" i="17"/>
  <c r="C66" i="17"/>
  <c r="D66" i="17"/>
  <c r="E66" i="17"/>
  <c r="B67" i="17"/>
  <c r="C67" i="17"/>
  <c r="D67" i="17"/>
  <c r="E67" i="17"/>
  <c r="E56" i="17"/>
  <c r="D56" i="17"/>
  <c r="C56" i="17"/>
  <c r="J44" i="20" l="1" a="1"/>
  <c r="J44" i="20" s="1"/>
  <c r="F44" i="20" a="1"/>
  <c r="F44" i="20" s="1"/>
  <c r="D26" i="20" a="1"/>
  <c r="D26" i="20" s="1"/>
  <c r="D33" i="20" s="1"/>
  <c r="F117" i="17"/>
  <c r="F144" i="17"/>
  <c r="F124" i="17"/>
  <c r="F120" i="17"/>
  <c r="F119" i="17"/>
  <c r="F116" i="17"/>
  <c r="F122" i="17"/>
  <c r="F125" i="17"/>
  <c r="F142" i="17"/>
  <c r="F145" i="17"/>
  <c r="F128" i="17"/>
  <c r="F141" i="17"/>
  <c r="F136" i="17"/>
  <c r="F139" i="17"/>
  <c r="F151" i="17"/>
  <c r="F121" i="17"/>
  <c r="F131" i="17"/>
  <c r="F147" i="17"/>
  <c r="F134" i="17"/>
  <c r="F137" i="17"/>
  <c r="F140" i="17"/>
  <c r="F129" i="17"/>
  <c r="F148" i="17"/>
  <c r="F115" i="17"/>
  <c r="F118" i="17"/>
  <c r="F133" i="17"/>
  <c r="F123" i="17"/>
  <c r="F155" i="17"/>
  <c r="F126" i="17"/>
  <c r="F132" i="17"/>
  <c r="F149" i="17"/>
  <c r="F153" i="17"/>
  <c r="F138" i="17"/>
  <c r="F150" i="17"/>
  <c r="F143" i="17"/>
  <c r="F146" i="17"/>
  <c r="F152" i="17"/>
  <c r="F154" i="17"/>
  <c r="F135" i="17"/>
  <c r="F127" i="17"/>
  <c r="F130" i="17"/>
  <c r="F79" i="17"/>
  <c r="F81" i="17"/>
  <c r="F106" i="17"/>
  <c r="F86" i="17"/>
  <c r="F101" i="17"/>
  <c r="F76" i="17"/>
  <c r="F80" i="17"/>
  <c r="F94" i="17"/>
  <c r="F74" i="17"/>
  <c r="F113" i="17"/>
  <c r="F73" i="17"/>
  <c r="F100" i="17"/>
  <c r="F114" i="17"/>
  <c r="F99" i="17"/>
  <c r="F93" i="17"/>
  <c r="F84" i="17"/>
  <c r="F103" i="17"/>
  <c r="F98" i="17"/>
  <c r="F88" i="17"/>
  <c r="F68" i="17"/>
  <c r="F112" i="17"/>
  <c r="F107" i="17"/>
  <c r="F102" i="17"/>
  <c r="F97" i="17"/>
  <c r="F92" i="17"/>
  <c r="F87" i="17"/>
  <c r="F82" i="17"/>
  <c r="F77" i="17"/>
  <c r="F72" i="17"/>
  <c r="F89" i="17"/>
  <c r="F78" i="17"/>
  <c r="F104" i="17"/>
  <c r="F69" i="17"/>
  <c r="F108" i="17"/>
  <c r="F83" i="17"/>
  <c r="F111" i="17"/>
  <c r="F96" i="17"/>
  <c r="F91" i="17"/>
  <c r="F71" i="17"/>
  <c r="F105" i="17"/>
  <c r="F85" i="17"/>
  <c r="F109" i="17"/>
  <c r="F110" i="17"/>
  <c r="F95" i="17"/>
  <c r="F90" i="17"/>
  <c r="F70" i="17"/>
  <c r="F75" i="17"/>
  <c r="D29" i="17"/>
  <c r="D35" i="17" s="1" a="1"/>
  <c r="F56" i="17"/>
  <c r="F60" i="17"/>
  <c r="F59" i="17"/>
  <c r="F65" i="17"/>
  <c r="F64" i="17"/>
  <c r="F63" i="17"/>
  <c r="F67" i="17"/>
  <c r="F62" i="17"/>
  <c r="F57" i="17"/>
  <c r="F58" i="17"/>
  <c r="F66" i="17"/>
  <c r="F61" i="17"/>
  <c r="I43" i="20" l="1"/>
  <c r="D32" i="20"/>
  <c r="G43" i="20" s="1"/>
  <c r="D35" i="17"/>
  <c r="D34" i="20" l="1"/>
  <c r="K43" i="20" s="1"/>
  <c r="D42" i="17"/>
  <c r="D41" i="17"/>
  <c r="D43" i="17" l="1"/>
  <c r="D46" i="17" s="1"/>
  <c r="G55" i="17" s="1"/>
  <c r="H55" i="17" l="1" a="1"/>
  <c r="O55" i="17" l="1"/>
  <c r="O56" i="17"/>
  <c r="O57" i="17"/>
  <c r="H55" i="17"/>
  <c r="M57" i="17" s="1"/>
  <c r="N55" i="17"/>
  <c r="N56" i="17"/>
  <c r="N57" i="17"/>
  <c r="M56" i="17" l="1"/>
  <c r="M55" i="1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<sst xmlns="http://schemas.openxmlformats.org/spreadsheetml/2006/main" count="127" uniqueCount="84">
  <si>
    <t>☆</t>
  </si>
  <si>
    <t xml:space="preserve">© 2024 Vertex42 LLC </t>
  </si>
  <si>
    <t>About This Worksheet and ©</t>
  </si>
  <si>
    <t>Nominal</t>
  </si>
  <si>
    <t>Min</t>
  </si>
  <si>
    <t>Max</t>
  </si>
  <si>
    <t>Leads per Month (L)</t>
  </si>
  <si>
    <t>Cost Per Lead (C)</t>
  </si>
  <si>
    <t>Conversion Rate (R)</t>
  </si>
  <si>
    <t>Profit per Sale (P)</t>
  </si>
  <si>
    <t>Overhead per Month (H)</t>
  </si>
  <si>
    <t>INPUTS</t>
  </si>
  <si>
    <t>L</t>
  </si>
  <si>
    <t>C</t>
  </si>
  <si>
    <t>R</t>
  </si>
  <si>
    <t>P</t>
  </si>
  <si>
    <t>MODEL</t>
  </si>
  <si>
    <t>ARRAYTOTEXT</t>
  </si>
  <si>
    <t>Data Table</t>
  </si>
  <si>
    <t>Random</t>
  </si>
  <si>
    <t xml:space="preserve">Data Table Input : </t>
  </si>
  <si>
    <t>Calculate Outputs</t>
  </si>
  <si>
    <t>DATA TABLE</t>
  </si>
  <si>
    <t>L*R*P</t>
  </si>
  <si>
    <t>H+L*C</t>
  </si>
  <si>
    <t xml:space="preserve">Data Table Output : </t>
  </si>
  <si>
    <t xml:space="preserve">Profit </t>
  </si>
  <si>
    <t>Income</t>
  </si>
  <si>
    <t>Expense</t>
  </si>
  <si>
    <t>Income - Expense</t>
  </si>
  <si>
    <t>You may use the ideas and techniques and formulas explained here, but you may not reproduce this worksheet or copy substantial portions from it, just as you would not do so with a book. Thank you. - Jon Wittwer</t>
  </si>
  <si>
    <t>This worksheet demonstrates the use of ARRAYTOTEXT and TEXTSPLIT to create a multivariate or n-D Excel Data Table. Normally, an Excel Data Table allows you to choose a single input and a single output (or a 2D Data Table lets you choose up to two inputs). However, using ARRAYTOTEXT and TEXTSPLIT you can use a Data Table for any number of simultaneous inputs and outputs.</t>
  </si>
  <si>
    <t>Monte Carlo Simulation</t>
  </si>
  <si>
    <t>This example uses a Monte Carlo Simulation with 4 random inputs and 3 outputs, but you could also prepare the inputs to be any specific values that you wanted, such as full factorial experimental designs.</t>
  </si>
  <si>
    <t>1. Prepare your set of input values</t>
  </si>
  <si>
    <t>2. Create the Data Table</t>
  </si>
  <si>
    <t>3. Parse the output values</t>
  </si>
  <si>
    <t>To set up the Data Table: Select the entire range within the border and go to What-If &gt; Data Table.</t>
  </si>
  <si>
    <t>For the Column Input Variable, choose the cell in the Inputs section</t>
  </si>
  <si>
    <t>MIN</t>
  </si>
  <si>
    <t>MAX</t>
  </si>
  <si>
    <t>AVERAGE</t>
  </si>
  <si>
    <t>ANALYSIS</t>
  </si>
  <si>
    <t>https://www.vertex42.com/blog/excel-tips/data-tables.html</t>
  </si>
  <si>
    <t xml:space="preserve"> </t>
  </si>
  <si>
    <t>Use TEXTSPLIT to Parse Inputs from ARRAYTOTEXT</t>
  </si>
  <si>
    <t>LAMBDA Library License</t>
  </si>
  <si>
    <t>About the MIT License</t>
  </si>
  <si>
    <t xml:space="preserve">The "MIT License" below applies to the Named Functions found in this spreadsheet, but this </t>
  </si>
  <si>
    <t>spreadsheet and the examples found in this spreadsheet are governed by standard copyright.</t>
  </si>
  <si>
    <t>To share this spreadsheet, please share only the following URL:</t>
  </si>
  <si>
    <t>Learn more about this license</t>
  </si>
  <si>
    <t>https://www.vertex42.com/lambda/mit.html</t>
  </si>
  <si>
    <t>MIT License</t>
  </si>
  <si>
    <t>Copyright (c) Vertex42 LLC, https://www.vertex42.com/</t>
  </si>
  <si>
    <t>Permission is hereby granted, free of charge, to any person obtaining a copy</t>
  </si>
  <si>
    <t>of this software and associated documentation files (the "Software"), to deal</t>
  </si>
  <si>
    <t>in the Software without restriction, including without limitation the rights</t>
  </si>
  <si>
    <t>to use, copy, modify, merge, publish, distribute, sublicense, and/or sell</t>
  </si>
  <si>
    <t>copies of the Software, and to permit persons to whom the Software is</t>
  </si>
  <si>
    <t>furnished to do so, subject to the following conditions:</t>
  </si>
  <si>
    <t>The above copyright notice and this permission notice shall be included in all</t>
  </si>
  <si>
    <t>copies or substantial portions of the Software.</t>
  </si>
  <si>
    <t>THE SOFTWARE IS PROVIDED "AS IS", WITHOUT WARRANTY OF ANY KIND, EXPRESS OR</t>
  </si>
  <si>
    <t>IMPLIED, INCLUDING BUT NOT LIMITED TO THE WARRANTIES OF MERCHANTABILITY,</t>
  </si>
  <si>
    <t>FITNESS FOR A PARTICULAR PURPOSE AND NONINFRINGEMENT. IN NO EVENT SHALL THE</t>
  </si>
  <si>
    <t>AUTHORS OR COPYRIGHT HOLDERS BE LIABLE FOR ANY CLAIM, DAMAGES OR OTHER</t>
  </si>
  <si>
    <t>LIABILITY, WHETHER IN AN ACTION OF CONTRACT, TORT OR OTHERWISE, ARISING FROM,</t>
  </si>
  <si>
    <t>OUT OF OR IN CONNECTION WITH THE SOFTWARE OR THE USE OR OTHER DEALINGS IN THE</t>
  </si>
  <si>
    <t>SOFTWARE.</t>
  </si>
  <si>
    <t xml:space="preserve">Data Table Index : </t>
  </si>
  <si>
    <t>Use INDEX to get a row from the Input Array</t>
  </si>
  <si>
    <t>Input Array</t>
  </si>
  <si>
    <t>Data Table 1</t>
  </si>
  <si>
    <t>Data Table 2</t>
  </si>
  <si>
    <t>Data Table 3</t>
  </si>
  <si>
    <t>index</t>
  </si>
  <si>
    <t>Multiple-Variable Data Tables in Excel</t>
  </si>
  <si>
    <t xml:space="preserve"> L*R*P</t>
  </si>
  <si>
    <t xml:space="preserve"> H+L*C</t>
  </si>
  <si>
    <t xml:space="preserve"> Income - Expense</t>
  </si>
  <si>
    <t>Monthly Overhead (H)</t>
  </si>
  <si>
    <t>Uses a LAMBDA function (requires Office 365)</t>
  </si>
  <si>
    <t>This worksheet demonstrates the use of an Input Table index to create a 4-Input/3-Output Data Table. Technically, it uses 3 separate Data Tables, but the outputs are correlated. You may use the ideas and techniques and formulas explained here, but you may not reproduce this worksheet or copy substantial portions from it, just as you would not do so with a book. Thank you. - Jon Wittwer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</si>
</sst>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00"/>
    <numFmt numFmtId="167" formatCode="0.000%"/>
  </numFmts>
  <fonts count="23" x14ac:knownFonts="1">
    <font>
      <sz val="11"/>
      <color theme="1"/>
      <name val="Arial"/>
      <family val="2"/>
      <scheme val="minor"/>
    </font>
    <font>
      <sz val="11"/>
      <color theme="0"/>
      <name val="Arial"/>
      <family val="2"/>
      <scheme val="minor"/>
    </font>
    <font>
      <u/>
      <sz val="11"/>
      <color theme="10"/>
      <name val="Arial"/>
      <family val="2"/>
      <scheme val="minor"/>
    </font>
    <font>
      <sz val="18"/>
      <color theme="0"/>
      <name val="Arial"/>
      <family val="1"/>
      <scheme val="major"/>
    </font>
    <font>
      <sz val="11"/>
      <color theme="1" tint="0.499984740745262"/>
      <name val="Arial"/>
      <family val="2"/>
      <scheme val="minor"/>
    </font>
    <font>
      <sz val="18"/>
      <color theme="3"/>
      <name val="Arial"/>
      <family val="2"/>
      <scheme val="minor"/>
    </font>
    <font>
      <i/>
      <sz val="11"/>
      <color theme="1"/>
      <name val="Arial"/>
      <family val="2"/>
      <scheme val="minor"/>
    </font>
    <font>
      <sz val="16"/>
      <color theme="3"/>
      <name val="Arial"/>
      <family val="2"/>
      <scheme val="minor"/>
    </font>
    <font>
      <b/>
      <sz val="9"/>
      <color theme="0"/>
      <name val="Arial"/>
      <family val="2"/>
      <scheme val="minor"/>
    </font>
    <font>
      <b/>
      <sz val="11"/>
      <color theme="1"/>
      <name val="Arial"/>
      <family val="2"/>
      <scheme val="minor"/>
    </font>
    <font>
      <b/>
      <i/>
      <sz val="11"/>
      <color theme="4"/>
      <name val="Arial"/>
      <family val="2"/>
      <scheme val="minor"/>
    </font>
    <font>
      <sz val="12"/>
      <color theme="1"/>
      <name val="Arial"/>
      <family val="2"/>
      <scheme val="minor"/>
    </font>
    <font>
      <sz val="11"/>
      <color theme="10"/>
      <name val="Arial"/>
      <family val="2"/>
      <scheme val="minor"/>
    </font>
    <font>
      <sz val="11"/>
      <color theme="1"/>
      <name val="Arial"/>
      <family val="2"/>
      <scheme val="minor"/>
    </font>
    <font>
      <b/>
      <sz val="11"/>
      <color theme="0"/>
      <name val="Arial"/>
      <family val="2"/>
      <scheme val="minor"/>
    </font>
    <font>
      <sz val="12"/>
      <color theme="0"/>
      <name val="Arial"/>
      <family val="2"/>
      <scheme val="major"/>
    </font>
    <font>
      <b/>
      <sz val="12"/>
      <color theme="0"/>
      <name val="Arial"/>
      <family val="2"/>
      <scheme val="minor"/>
    </font>
    <font>
      <sz val="12"/>
      <color theme="0"/>
      <name val="Arial"/>
      <family val="2"/>
      <scheme val="minor"/>
    </font>
    <font>
      <sz val="10"/>
      <color theme="1"/>
      <name val="Arial"/>
      <family val="2"/>
      <scheme val="minor"/>
    </font>
    <font>
      <b/>
      <u/>
      <sz val="11"/>
      <color theme="10"/>
      <name val="Arial"/>
      <family val="2"/>
      <scheme val="minor"/>
    </font>
    <font>
      <b/>
      <sz val="12"/>
      <color theme="1"/>
      <name val="Arial"/>
      <family val="2"/>
      <scheme val="minor"/>
    </font>
    <font>
      <sz val="11"/>
      <color rgb="FF008000"/>
      <name val="Consolas"/>
      <family val="3"/>
    </font>
    <font>
      <i/>
      <sz val="9"/>
      <color theme="1"/>
      <name val="Arial"/>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7"/>
        <bgColor indexed="64"/>
      </patternFill>
    </fill>
    <fill>
      <patternFill patternType="solid">
        <fgColor theme="0" tint="-0.14999847407452621"/>
        <bgColor indexed="64"/>
      </patternFill>
    </fill>
    <fill>
      <patternFill patternType="solid">
        <fgColor theme="4" tint="0.39997558519241921"/>
        <bgColor indexed="65"/>
      </patternFill>
    </fill>
    <fill>
      <patternFill patternType="solid">
        <fgColor theme="6" tint="-0.499984740745262"/>
        <bgColor indexed="64"/>
      </patternFill>
    </fill>
    <fill>
      <patternFill patternType="solid">
        <fgColor theme="4" tint="-0.2499465926084170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FE"/>
        <bgColor indexed="64"/>
      </patternFill>
    </fill>
  </fills>
  <borders count="10">
    <border>
      <left/>
      <right/>
      <top/>
      <bottom/>
      <diagonal/>
    </border>
    <border>
      <left/>
      <right/>
      <top/>
      <bottom style="thin">
        <color theme="4"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6" tint="-0.499984740745262"/>
      </left>
      <right/>
      <top style="thin">
        <color theme="6" tint="-0.499984740745262"/>
      </top>
      <bottom style="thin">
        <color theme="0" tint="-0.24994659260841701"/>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s>
  <cellStyleXfs count="11">
    <xf numFmtId="0" fontId="0" fillId="0" borderId="0"/>
    <xf numFmtId="0" fontId="5" fillId="0" borderId="1" applyNumberFormat="0" applyFill="0" applyAlignment="0" applyProtection="0"/>
    <xf numFmtId="0" fontId="2" fillId="0" borderId="0" applyNumberFormat="0" applyFill="0" applyBorder="0" applyAlignment="0" applyProtection="0"/>
    <xf numFmtId="0" fontId="3" fillId="2" borderId="0">
      <alignment horizontal="left" vertical="center" indent="1"/>
    </xf>
    <xf numFmtId="0" fontId="7" fillId="0" borderId="0" applyNumberFormat="0" applyFill="0" applyAlignment="0" applyProtection="0"/>
    <xf numFmtId="0" fontId="8" fillId="3" borderId="0">
      <alignment horizontal="center" vertical="center" shrinkToFit="1"/>
    </xf>
    <xf numFmtId="44" fontId="13" fillId="0" borderId="0" applyFont="0" applyFill="0" applyBorder="0" applyAlignment="0" applyProtection="0"/>
    <xf numFmtId="0" fontId="13" fillId="5" borderId="0" applyNumberFormat="0" applyBorder="0" applyAlignment="0" applyProtection="0"/>
    <xf numFmtId="0" fontId="16" fillId="7" borderId="0">
      <alignment vertical="center"/>
    </xf>
    <xf numFmtId="43" fontId="13" fillId="0" borderId="0" applyFont="0" applyFill="0" applyBorder="0" applyAlignment="0" applyProtection="0"/>
    <xf numFmtId="9" fontId="13" fillId="0" borderId="0" applyFont="0" applyFill="0" applyBorder="0" applyAlignment="0" applyProtection="0"/>
  </cellStyleXfs>
  <cellXfs count="66">
    <xf numFmtId="0" fontId="0" fillId="0" borderId="0" xfId="0"/>
    <xf numFmtId="0" fontId="3" fillId="2" borderId="0" xfId="3" applyAlignment="1">
      <alignment horizontal="left" vertical="center"/>
    </xf>
    <xf numFmtId="0" fontId="0" fillId="0" borderId="0" xfId="0" applyAlignment="1">
      <alignment vertical="center"/>
    </xf>
    <xf numFmtId="0" fontId="0" fillId="0" borderId="0" xfId="0" applyAlignment="1">
      <alignment horizontal="right" vertical="center"/>
    </xf>
    <xf numFmtId="0" fontId="10" fillId="0" borderId="0" xfId="0" applyFont="1" applyAlignment="1">
      <alignment horizontal="left" vertical="center"/>
    </xf>
    <xf numFmtId="0" fontId="12" fillId="0" borderId="0" xfId="2" applyFont="1" applyAlignment="1">
      <alignment vertical="center"/>
    </xf>
    <xf numFmtId="0" fontId="0" fillId="0" borderId="2" xfId="6" quotePrefix="1" applyNumberFormat="1"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11" fillId="0" borderId="0" xfId="0" applyFont="1" applyAlignment="1">
      <alignment vertical="center"/>
    </xf>
    <xf numFmtId="0" fontId="15" fillId="2" borderId="0" xfId="3" applyFont="1" applyAlignment="1">
      <alignment horizontal="left" vertical="center"/>
    </xf>
    <xf numFmtId="0" fontId="1" fillId="2" borderId="0" xfId="0" applyFont="1" applyFill="1" applyAlignment="1">
      <alignment vertical="center"/>
    </xf>
    <xf numFmtId="0" fontId="0" fillId="2" borderId="0" xfId="0" applyFill="1" applyAlignment="1">
      <alignment vertical="center"/>
    </xf>
    <xf numFmtId="0" fontId="16" fillId="2" borderId="0" xfId="8" applyFill="1">
      <alignment vertical="center"/>
    </xf>
    <xf numFmtId="0" fontId="16" fillId="7" borderId="0" xfId="8">
      <alignment vertical="center"/>
    </xf>
    <xf numFmtId="0" fontId="1" fillId="6" borderId="3" xfId="7" applyFont="1" applyFill="1" applyBorder="1" applyAlignment="1">
      <alignment horizontal="center" vertical="center"/>
    </xf>
    <xf numFmtId="0" fontId="0" fillId="0" borderId="0" xfId="0" applyAlignment="1">
      <alignment horizontal="right" vertical="center" indent="1"/>
    </xf>
    <xf numFmtId="8" fontId="0" fillId="0" borderId="2" xfId="6" quotePrefix="1" applyNumberFormat="1" applyFont="1" applyFill="1" applyBorder="1" applyAlignment="1">
      <alignment horizontal="center" vertical="center"/>
    </xf>
    <xf numFmtId="164" fontId="0" fillId="0" borderId="2" xfId="6" quotePrefix="1" applyNumberFormat="1" applyFont="1" applyFill="1" applyBorder="1" applyAlignment="1">
      <alignment horizontal="center" vertical="center"/>
    </xf>
    <xf numFmtId="0" fontId="6" fillId="0" borderId="0" xfId="0" applyFont="1" applyAlignment="1">
      <alignment horizontal="left"/>
    </xf>
    <xf numFmtId="8" fontId="0" fillId="0" borderId="0" xfId="0" applyNumberFormat="1" applyAlignment="1">
      <alignment vertical="center"/>
    </xf>
    <xf numFmtId="0" fontId="0" fillId="0" borderId="0" xfId="0" applyAlignment="1">
      <alignment vertical="center" wrapText="1"/>
    </xf>
    <xf numFmtId="0" fontId="0" fillId="8" borderId="0" xfId="0" applyFill="1" applyAlignment="1">
      <alignment vertical="center"/>
    </xf>
    <xf numFmtId="0" fontId="0" fillId="0" borderId="0" xfId="0" applyAlignment="1">
      <alignment horizontal="center" vertical="center" wrapText="1"/>
    </xf>
    <xf numFmtId="0" fontId="14" fillId="2" borderId="0" xfId="0" applyFont="1" applyFill="1" applyAlignment="1">
      <alignment horizontal="left" vertical="center" indent="1"/>
    </xf>
    <xf numFmtId="0" fontId="9" fillId="0" borderId="0" xfId="0" applyFont="1" applyAlignment="1">
      <alignment horizontal="right" vertical="center"/>
    </xf>
    <xf numFmtId="0" fontId="0" fillId="9" borderId="0" xfId="0" applyFill="1" applyAlignment="1">
      <alignment vertical="center"/>
    </xf>
    <xf numFmtId="7" fontId="0" fillId="0" borderId="0" xfId="6" applyNumberFormat="1" applyFont="1" applyAlignment="1">
      <alignment vertical="center"/>
    </xf>
    <xf numFmtId="166" fontId="0" fillId="0" borderId="0" xfId="0" applyNumberFormat="1" applyAlignment="1">
      <alignment vertical="center"/>
    </xf>
    <xf numFmtId="0" fontId="0" fillId="8" borderId="0" xfId="0" applyFill="1" applyAlignment="1">
      <alignment horizontal="center" vertical="center"/>
    </xf>
    <xf numFmtId="0" fontId="6" fillId="8" borderId="0" xfId="0" applyFont="1" applyFill="1" applyAlignment="1">
      <alignment horizontal="center" vertical="center"/>
    </xf>
    <xf numFmtId="0" fontId="17" fillId="2" borderId="0" xfId="0" applyFont="1" applyFill="1" applyAlignment="1">
      <alignment vertical="center"/>
    </xf>
    <xf numFmtId="8" fontId="0" fillId="10" borderId="0" xfId="0" applyNumberFormat="1" applyFill="1" applyAlignment="1">
      <alignment vertical="center"/>
    </xf>
    <xf numFmtId="0" fontId="9" fillId="8" borderId="0" xfId="0" applyFont="1" applyFill="1" applyAlignment="1">
      <alignment vertical="center"/>
    </xf>
    <xf numFmtId="0" fontId="6" fillId="4" borderId="0" xfId="0" applyFont="1" applyFill="1" applyAlignment="1">
      <alignment horizontal="left" vertical="center"/>
    </xf>
    <xf numFmtId="0" fontId="0" fillId="4" borderId="0" xfId="0" applyFill="1" applyAlignment="1">
      <alignment vertical="center"/>
    </xf>
    <xf numFmtId="167" fontId="0" fillId="0" borderId="0" xfId="10" applyNumberFormat="1" applyFont="1" applyAlignment="1">
      <alignment vertical="center"/>
    </xf>
    <xf numFmtId="0" fontId="0" fillId="0" borderId="0" xfId="0" applyAlignment="1">
      <alignment horizontal="left" vertical="top" wrapText="1"/>
    </xf>
    <xf numFmtId="0" fontId="9" fillId="0" borderId="4" xfId="0" applyFont="1" applyBorder="1" applyAlignment="1">
      <alignment horizontal="center" vertical="center"/>
    </xf>
    <xf numFmtId="8" fontId="0" fillId="10" borderId="5" xfId="0" applyNumberFormat="1" applyFill="1" applyBorder="1" applyAlignment="1">
      <alignment vertical="center"/>
    </xf>
    <xf numFmtId="165" fontId="0" fillId="9" borderId="6" xfId="9" applyNumberFormat="1" applyFont="1" applyFill="1" applyBorder="1" applyAlignment="1">
      <alignment vertical="center"/>
    </xf>
    <xf numFmtId="44" fontId="0" fillId="0" borderId="7" xfId="6" applyFont="1" applyBorder="1" applyAlignment="1">
      <alignment vertical="center"/>
    </xf>
    <xf numFmtId="165" fontId="0" fillId="9" borderId="8" xfId="9" applyNumberFormat="1" applyFont="1" applyFill="1" applyBorder="1" applyAlignment="1">
      <alignment vertical="center"/>
    </xf>
    <xf numFmtId="44" fontId="0" fillId="0" borderId="9" xfId="6" applyFont="1" applyBorder="1" applyAlignment="1">
      <alignment vertical="center"/>
    </xf>
    <xf numFmtId="0" fontId="6" fillId="0" borderId="0" xfId="0" applyFont="1" applyAlignment="1">
      <alignment horizontal="center"/>
    </xf>
    <xf numFmtId="0" fontId="3" fillId="2" borderId="0" xfId="3">
      <alignment horizontal="left" vertical="center" indent="1"/>
    </xf>
    <xf numFmtId="0" fontId="2" fillId="0" borderId="0" xfId="2"/>
    <xf numFmtId="0" fontId="2" fillId="0" borderId="0" xfId="2" applyAlignment="1">
      <alignment horizontal="left" vertical="top"/>
    </xf>
    <xf numFmtId="0" fontId="19" fillId="0" borderId="0" xfId="2" applyFont="1" applyAlignment="1">
      <alignment horizontal="left" vertical="top"/>
    </xf>
    <xf numFmtId="0" fontId="20" fillId="0" borderId="0" xfId="0" applyFont="1" applyAlignment="1">
      <alignment horizontal="left" vertical="top" wrapText="1"/>
    </xf>
    <xf numFmtId="0" fontId="21" fillId="11" borderId="0" xfId="0" applyFont="1" applyFill="1" applyAlignment="1">
      <alignment wrapText="1"/>
    </xf>
    <xf numFmtId="0" fontId="18" fillId="11" borderId="0" xfId="0" applyFont="1" applyFill="1" applyAlignment="1">
      <alignment wrapText="1"/>
    </xf>
    <xf numFmtId="0" fontId="21" fillId="11" borderId="0" xfId="0" applyFont="1" applyFill="1" applyAlignment="1">
      <alignment vertical="center"/>
    </xf>
    <xf numFmtId="0" fontId="0" fillId="9" borderId="0" xfId="0" applyFill="1" applyAlignment="1">
      <alignment horizontal="center" vertical="center"/>
    </xf>
    <xf numFmtId="0" fontId="9" fillId="0" borderId="0" xfId="0" applyFont="1" applyAlignment="1">
      <alignment horizontal="right" vertical="center" indent="1"/>
    </xf>
    <xf numFmtId="8" fontId="18" fillId="10" borderId="5" xfId="0" applyNumberFormat="1" applyFont="1" applyFill="1" applyBorder="1" applyAlignment="1">
      <alignment vertical="center"/>
    </xf>
    <xf numFmtId="44" fontId="18" fillId="0" borderId="7" xfId="6" applyFont="1" applyBorder="1" applyAlignment="1">
      <alignment vertical="center"/>
    </xf>
    <xf numFmtId="44" fontId="18" fillId="0" borderId="9" xfId="6" applyFont="1" applyBorder="1" applyAlignment="1">
      <alignment vertical="center"/>
    </xf>
    <xf numFmtId="0" fontId="18" fillId="0" borderId="4" xfId="0" applyFont="1" applyBorder="1" applyAlignment="1">
      <alignment horizontal="center" vertical="center"/>
    </xf>
    <xf numFmtId="0" fontId="18" fillId="9" borderId="6" xfId="9" applyNumberFormat="1" applyFont="1" applyFill="1" applyBorder="1" applyAlignment="1">
      <alignment horizontal="center" vertical="center"/>
    </xf>
    <xf numFmtId="0" fontId="18" fillId="9" borderId="8" xfId="9" applyNumberFormat="1" applyFont="1" applyFill="1" applyBorder="1" applyAlignment="1">
      <alignment horizontal="center" vertical="center"/>
    </xf>
    <xf numFmtId="0" fontId="9" fillId="4" borderId="0" xfId="0" applyFont="1" applyFill="1" applyAlignment="1">
      <alignment vertical="center"/>
    </xf>
    <xf numFmtId="0" fontId="22" fillId="0" borderId="0" xfId="0" applyFont="1" applyAlignment="1">
      <alignment vertical="center"/>
    </xf>
    <xf numFmtId="0" fontId="0" fillId="0" borderId="0" xfId="0" applyAlignment="1">
      <alignment horizontal="left" vertical="center" wrapText="1"/>
    </xf>
    <xf numFmtId="0" fontId="3" fillId="2" borderId="0" xfId="3" applyAlignment="1">
      <alignment horizontal="center" vertical="center"/>
    </xf>
    <xf numFmtId="0" fontId="0" fillId="0" borderId="0" xfId="0" applyAlignment="1">
      <alignment horizontal="left" vertical="top" wrapText="1"/>
    </xf>
  </cellXfs>
  <cellStyles count="11">
    <cellStyle name="60% - Accent1" xfId="7" builtinId="32"/>
    <cellStyle name="Comma" xfId="9" builtinId="3"/>
    <cellStyle name="Currency" xfId="6" builtinId="4"/>
    <cellStyle name="Heading 2" xfId="1" builtinId="17" customBuiltin="1"/>
    <cellStyle name="Heading 3" xfId="4" builtinId="18" customBuiltin="1"/>
    <cellStyle name="Hyperlink" xfId="2" builtinId="8"/>
    <cellStyle name="Normal" xfId="0" builtinId="0"/>
    <cellStyle name="Percent" xfId="10" builtinId="5"/>
    <cellStyle name="v42_caution_note" xfId="5" xr:uid="{00000000-0005-0000-0000-000008000000}"/>
    <cellStyle name="v42_H_Practice" xfId="8" xr:uid="{01BD5377-2920-43F9-BCC3-13234190F66C}"/>
    <cellStyle name="v42_Title" xfId="3" xr:uid="{00000000-0005-0000-0000-00000C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704850</xdr:colOff>
      <xdr:row>0</xdr:row>
      <xdr:rowOff>0</xdr:rowOff>
    </xdr:from>
    <xdr:to>
      <xdr:col>9</xdr:col>
      <xdr:colOff>795768</xdr:colOff>
      <xdr:row>0</xdr:row>
      <xdr:rowOff>433388</xdr:rowOff>
    </xdr:to>
    <xdr:pic>
      <xdr:nvPicPr>
        <xdr:cNvPr id="2" name="Picture 1">
          <a:extLst>
            <a:ext uri="{FF2B5EF4-FFF2-40B4-BE49-F238E27FC236}">
              <a16:creationId xmlns:a16="http://schemas.microsoft.com/office/drawing/2014/main" id="{C19809A5-5609-4257-ADF0-7E15FEE58A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62650" y="0"/>
          <a:ext cx="1729218" cy="433388"/>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Vertex42 - PersonalPlanner">
      <a:dk1>
        <a:sysClr val="windowText" lastClr="000000"/>
      </a:dk1>
      <a:lt1>
        <a:sysClr val="window" lastClr="FFFFFF"/>
      </a:lt1>
      <a:dk2>
        <a:srgbClr val="2A5181"/>
      </a:dk2>
      <a:lt2>
        <a:srgbClr val="EEE9E2"/>
      </a:lt2>
      <a:accent1>
        <a:srgbClr val="4A81C4"/>
      </a:accent1>
      <a:accent2>
        <a:srgbClr val="704AC4"/>
      </a:accent2>
      <a:accent3>
        <a:srgbClr val="9BC44A"/>
      </a:accent3>
      <a:accent4>
        <a:srgbClr val="C44D4A"/>
      </a:accent4>
      <a:accent5>
        <a:srgbClr val="4AAAC4"/>
      </a:accent5>
      <a:accent6>
        <a:srgbClr val="C4814A"/>
      </a:accent6>
      <a:hlink>
        <a:srgbClr val="5286C6"/>
      </a:hlink>
      <a:folHlink>
        <a:srgbClr val="7F7F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99" row="6">
    <wetp:webextensionref xmlns:r="http://schemas.openxmlformats.org/officeDocument/2006/relationships" r:id="rId1"/>
  </wetp:taskpane>
  <wetp:taskpane dockstate="right" visibility="0" width="1260" row="6">
    <wetp:webextensionref xmlns:r="http://schemas.openxmlformats.org/officeDocument/2006/relationships" r:id="rId2"/>
  </wetp:taskpane>
</wetp:taskpanes>
</file>

<file path=xl/webextensions/webextension1.xml><?xml version="1.0" encoding="utf-8"?>
<we:webextension xmlns:we="http://schemas.microsoft.com/office/webextensions/webextension/2010/11" id="{FCC87323-E7AD-4742-8CF2-263D8D9148CF}">
  <we:reference id="wa104380862" version="1.5.0.0" store="en-US"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4D0630AA-52DE-41CA-84FA-C86B08182106}">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214B541F-8588-4834-82FB-FF65CCD4036E}&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tex42.com/blog/excel-tips/data-table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vertex42.com/blog/excel-tips/data-tables.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blog/excel-tips/data-tables.html" TargetMode="External"/><Relationship Id="rId1" Type="http://schemas.openxmlformats.org/officeDocument/2006/relationships/hyperlink" Target="https://www.vertex42.com/lambda/mit.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0F561-3012-4562-8B8C-0948D9AB1586}">
  <sheetPr codeName="Sheet1"/>
  <dimension ref="A1:R157"/>
  <sheetViews>
    <sheetView showGridLines="0" tabSelected="1" workbookViewId="0"/>
  </sheetViews>
  <sheetFormatPr defaultRowHeight="15" x14ac:dyDescent="0.2"/>
  <cols>
    <col min="1" max="1" width="3.875" style="9" customWidth="1"/>
    <col min="2" max="10" width="10.875" style="2" customWidth="1"/>
    <col min="11" max="11" width="11.125" style="2" customWidth="1"/>
    <col min="12" max="12" width="10" style="2" bestFit="1" customWidth="1"/>
    <col min="13" max="13" width="16" style="2" customWidth="1"/>
    <col min="14" max="14" width="8.75" style="2" customWidth="1"/>
    <col min="15" max="15" width="10.375" style="2" customWidth="1"/>
    <col min="16" max="17" width="12.125" style="2" customWidth="1"/>
    <col min="18" max="16384" width="9" style="2"/>
  </cols>
  <sheetData>
    <row r="1" spans="1:10" ht="36.950000000000003" customHeight="1" x14ac:dyDescent="0.2">
      <c r="A1" s="10"/>
      <c r="B1" s="1" t="s">
        <v>77</v>
      </c>
      <c r="C1" s="1"/>
      <c r="D1" s="1"/>
      <c r="E1" s="1"/>
      <c r="F1" s="1"/>
      <c r="G1" s="1"/>
      <c r="H1" s="1"/>
      <c r="I1" s="64" t="e" vm="1">
        <v>#VALUE!</v>
      </c>
      <c r="J1" s="64"/>
    </row>
    <row r="2" spans="1:10" ht="18" customHeight="1" x14ac:dyDescent="0.2">
      <c r="B2" s="5" t="s">
        <v>43</v>
      </c>
      <c r="J2" s="8" t="s">
        <v>1</v>
      </c>
    </row>
    <row r="3" spans="1:10" ht="18" customHeight="1" x14ac:dyDescent="0.2"/>
    <row r="4" spans="1:10" ht="18" customHeight="1" x14ac:dyDescent="0.2">
      <c r="B4" s="4" t="s">
        <v>2</v>
      </c>
    </row>
    <row r="5" spans="1:10" x14ac:dyDescent="0.2">
      <c r="B5" s="63" t="s">
        <v>31</v>
      </c>
      <c r="C5" s="63"/>
      <c r="D5" s="63"/>
      <c r="E5" s="63"/>
      <c r="F5" s="63"/>
      <c r="G5" s="63"/>
      <c r="H5" s="63"/>
      <c r="I5" s="63"/>
      <c r="J5" s="63"/>
    </row>
    <row r="6" spans="1:10" x14ac:dyDescent="0.2">
      <c r="B6" s="63"/>
      <c r="C6" s="63"/>
      <c r="D6" s="63"/>
      <c r="E6" s="63"/>
      <c r="F6" s="63"/>
      <c r="G6" s="63"/>
      <c r="H6" s="63"/>
      <c r="I6" s="63"/>
      <c r="J6" s="63"/>
    </row>
    <row r="7" spans="1:10" x14ac:dyDescent="0.2">
      <c r="B7" s="63"/>
      <c r="C7" s="63"/>
      <c r="D7" s="63"/>
      <c r="E7" s="63"/>
      <c r="F7" s="63"/>
      <c r="G7" s="63"/>
      <c r="H7" s="63"/>
      <c r="I7" s="63"/>
      <c r="J7" s="63"/>
    </row>
    <row r="8" spans="1:10" x14ac:dyDescent="0.2">
      <c r="B8" s="63"/>
      <c r="C8" s="63"/>
      <c r="D8" s="63"/>
      <c r="E8" s="63"/>
      <c r="F8" s="63"/>
      <c r="G8" s="63"/>
      <c r="H8" s="63"/>
      <c r="I8" s="63"/>
      <c r="J8" s="63"/>
    </row>
    <row r="9" spans="1:10" x14ac:dyDescent="0.2">
      <c r="B9" s="63"/>
      <c r="C9" s="63"/>
      <c r="D9" s="63"/>
      <c r="E9" s="63"/>
      <c r="F9" s="63"/>
      <c r="G9" s="63"/>
      <c r="H9" s="63"/>
      <c r="I9" s="63"/>
      <c r="J9" s="63"/>
    </row>
    <row r="11" spans="1:10" x14ac:dyDescent="0.2">
      <c r="B11" s="63" t="s">
        <v>30</v>
      </c>
      <c r="C11" s="63"/>
      <c r="D11" s="63"/>
      <c r="E11" s="63"/>
      <c r="F11" s="63"/>
      <c r="G11" s="63"/>
      <c r="H11" s="63"/>
      <c r="I11" s="63"/>
      <c r="J11" s="63"/>
    </row>
    <row r="12" spans="1:10" x14ac:dyDescent="0.2">
      <c r="B12" s="63"/>
      <c r="C12" s="63"/>
      <c r="D12" s="63"/>
      <c r="E12" s="63"/>
      <c r="F12" s="63"/>
      <c r="G12" s="63"/>
      <c r="H12" s="63"/>
      <c r="I12" s="63"/>
      <c r="J12" s="63"/>
    </row>
    <row r="14" spans="1:10" x14ac:dyDescent="0.2">
      <c r="B14" s="4" t="s">
        <v>32</v>
      </c>
    </row>
    <row r="15" spans="1:10" x14ac:dyDescent="0.2">
      <c r="B15" s="65" t="s">
        <v>33</v>
      </c>
      <c r="C15" s="65"/>
      <c r="D15" s="65"/>
      <c r="E15" s="65"/>
      <c r="F15" s="65"/>
      <c r="G15" s="65"/>
      <c r="H15" s="65"/>
      <c r="I15" s="65"/>
      <c r="J15" s="65"/>
    </row>
    <row r="16" spans="1:10" x14ac:dyDescent="0.2">
      <c r="B16" s="65"/>
      <c r="C16" s="65"/>
      <c r="D16" s="65"/>
      <c r="E16" s="65"/>
      <c r="F16" s="65"/>
      <c r="G16" s="65"/>
      <c r="H16" s="65"/>
      <c r="I16" s="65"/>
      <c r="J16" s="65"/>
    </row>
    <row r="17" spans="2:18" x14ac:dyDescent="0.2">
      <c r="B17" s="65"/>
      <c r="C17" s="65"/>
      <c r="D17" s="65"/>
      <c r="E17" s="65"/>
      <c r="F17" s="65"/>
      <c r="G17" s="65"/>
      <c r="H17" s="65"/>
      <c r="I17" s="65"/>
      <c r="J17" s="65"/>
    </row>
    <row r="19" spans="2:18" x14ac:dyDescent="0.2">
      <c r="B19" s="24" t="s">
        <v>11</v>
      </c>
      <c r="C19" s="11"/>
      <c r="D19" s="11"/>
      <c r="E19" s="11"/>
      <c r="F19" s="11"/>
      <c r="G19" s="11"/>
      <c r="H19" s="11"/>
      <c r="I19" s="11"/>
      <c r="J19" s="11"/>
    </row>
    <row r="21" spans="2:18" x14ac:dyDescent="0.2">
      <c r="D21" s="15" t="s">
        <v>3</v>
      </c>
      <c r="E21" s="15" t="s">
        <v>4</v>
      </c>
      <c r="F21" s="15" t="s">
        <v>5</v>
      </c>
      <c r="G21" s="15" t="s">
        <v>19</v>
      </c>
    </row>
    <row r="22" spans="2:18" x14ac:dyDescent="0.2">
      <c r="C22" s="16" t="s">
        <v>6</v>
      </c>
      <c r="D22" s="6">
        <v>1500</v>
      </c>
      <c r="E22" s="6">
        <v>1200</v>
      </c>
      <c r="F22" s="6">
        <v>1800</v>
      </c>
      <c r="G22" s="2">
        <f ca="1">RAND()*(F22-E22)+E22</f>
        <v>1730.9865161545943</v>
      </c>
    </row>
    <row r="23" spans="2:18" x14ac:dyDescent="0.2">
      <c r="C23" s="16" t="s">
        <v>7</v>
      </c>
      <c r="D23" s="17">
        <v>0.5</v>
      </c>
      <c r="E23" s="17">
        <v>0.2</v>
      </c>
      <c r="F23" s="17">
        <v>0.8</v>
      </c>
      <c r="G23" s="2">
        <f ca="1">RAND()*(F23-E23)+E23</f>
        <v>0.23657906632077857</v>
      </c>
    </row>
    <row r="24" spans="2:18" x14ac:dyDescent="0.2">
      <c r="C24" s="16" t="s">
        <v>8</v>
      </c>
      <c r="D24" s="18">
        <v>0.03</v>
      </c>
      <c r="E24" s="18">
        <v>0.01</v>
      </c>
      <c r="F24" s="18">
        <v>0.05</v>
      </c>
      <c r="G24" s="2">
        <f ca="1">RAND()*(F24-E24)+E24</f>
        <v>4.7269029777279342E-2</v>
      </c>
    </row>
    <row r="25" spans="2:18" x14ac:dyDescent="0.2">
      <c r="C25" s="16" t="s">
        <v>9</v>
      </c>
      <c r="D25" s="17">
        <v>50</v>
      </c>
      <c r="E25" s="17">
        <v>47</v>
      </c>
      <c r="F25" s="17">
        <v>53</v>
      </c>
      <c r="G25" s="2">
        <f ca="1">RAND()*(F25-E25)+E25</f>
        <v>52.868133366610806</v>
      </c>
    </row>
    <row r="26" spans="2:18" x14ac:dyDescent="0.2">
      <c r="C26" s="16" t="s">
        <v>10</v>
      </c>
      <c r="D26" s="17">
        <v>800</v>
      </c>
    </row>
    <row r="28" spans="2:18" x14ac:dyDescent="0.2">
      <c r="D28" s="7" t="s">
        <v>17</v>
      </c>
      <c r="R28" s="2" t="s">
        <v>44</v>
      </c>
    </row>
    <row r="29" spans="2:18" x14ac:dyDescent="0.2">
      <c r="C29" s="25" t="s">
        <v>20</v>
      </c>
      <c r="D29" s="26" t="str">
        <f ca="1">_xlfn.ARRAYTOTEXT(G22:G25)</f>
        <v>1730.98651615459, 0.236579066320779, 0.0472690297772793, 52.8681333666108</v>
      </c>
      <c r="R29" s="2" t="s">
        <v>44</v>
      </c>
    </row>
    <row r="31" spans="2:18" x14ac:dyDescent="0.2">
      <c r="B31" s="24" t="s">
        <v>16</v>
      </c>
      <c r="C31" s="11"/>
      <c r="D31" s="11"/>
      <c r="E31" s="11"/>
      <c r="F31" s="11"/>
      <c r="G31" s="11"/>
      <c r="H31" s="11"/>
      <c r="I31" s="11"/>
      <c r="J31" s="11"/>
    </row>
    <row r="33" spans="2:7" x14ac:dyDescent="0.2">
      <c r="B33" s="33" t="s">
        <v>45</v>
      </c>
      <c r="C33" s="22"/>
      <c r="D33" s="22"/>
      <c r="E33" s="22"/>
      <c r="F33" s="22"/>
    </row>
    <row r="34" spans="2:7" x14ac:dyDescent="0.2">
      <c r="D34" s="23"/>
      <c r="E34" s="21"/>
      <c r="F34" s="21"/>
      <c r="G34" s="21"/>
    </row>
    <row r="35" spans="2:7" x14ac:dyDescent="0.2">
      <c r="C35" s="16" t="s">
        <v>6</v>
      </c>
      <c r="D35" s="2" cm="1">
        <f t="array" aca="1" ref="D35:D38" ca="1">TRANSPOSE(VALUE(_xlfn.TEXTSPLIT(D29,", ")))</f>
        <v>1730.9865161545899</v>
      </c>
    </row>
    <row r="36" spans="2:7" x14ac:dyDescent="0.2">
      <c r="C36" s="16" t="s">
        <v>7</v>
      </c>
      <c r="D36" s="2">
        <f ca="1"/>
        <v>0.23657906632077899</v>
      </c>
    </row>
    <row r="37" spans="2:7" x14ac:dyDescent="0.2">
      <c r="C37" s="16" t="s">
        <v>8</v>
      </c>
      <c r="D37" s="2">
        <f ca="1"/>
        <v>4.7269029777279301E-2</v>
      </c>
    </row>
    <row r="38" spans="2:7" x14ac:dyDescent="0.2">
      <c r="C38" s="16" t="s">
        <v>9</v>
      </c>
      <c r="D38" s="2">
        <f ca="1"/>
        <v>52.868133366610799</v>
      </c>
    </row>
    <row r="40" spans="2:7" x14ac:dyDescent="0.2">
      <c r="B40" s="33" t="s">
        <v>21</v>
      </c>
      <c r="C40" s="22"/>
      <c r="D40" s="22"/>
      <c r="E40" s="22"/>
      <c r="F40" s="22"/>
    </row>
    <row r="41" spans="2:7" x14ac:dyDescent="0.2">
      <c r="C41" s="16" t="s">
        <v>27</v>
      </c>
      <c r="D41" s="20">
        <f ca="1">D35*D37*D38</f>
        <v>4325.7792196482187</v>
      </c>
      <c r="E41" s="2" t="s">
        <v>23</v>
      </c>
    </row>
    <row r="42" spans="2:7" x14ac:dyDescent="0.2">
      <c r="C42" s="16" t="s">
        <v>28</v>
      </c>
      <c r="D42" s="20">
        <f ca="1">D26+D35*D36</f>
        <v>1209.5151738057109</v>
      </c>
      <c r="E42" s="2" t="s">
        <v>24</v>
      </c>
    </row>
    <row r="43" spans="2:7" x14ac:dyDescent="0.2">
      <c r="C43" s="16" t="s">
        <v>26</v>
      </c>
      <c r="D43" s="20">
        <f ca="1">D41-D42</f>
        <v>3116.2640458425076</v>
      </c>
      <c r="E43" s="2" t="s">
        <v>29</v>
      </c>
      <c r="F43" s="20"/>
    </row>
    <row r="44" spans="2:7" x14ac:dyDescent="0.2">
      <c r="C44" s="3"/>
      <c r="D44" s="20"/>
    </row>
    <row r="45" spans="2:7" x14ac:dyDescent="0.2">
      <c r="C45" s="3"/>
      <c r="D45" s="7" t="s">
        <v>17</v>
      </c>
    </row>
    <row r="46" spans="2:7" x14ac:dyDescent="0.2">
      <c r="C46" s="25" t="s">
        <v>25</v>
      </c>
      <c r="D46" s="32" t="str">
        <f ca="1">_xlfn.ARRAYTOTEXT(D41:D43)</f>
        <v>4325.77921964822, 1209.51517380571, 3116.26404584251</v>
      </c>
    </row>
    <row r="49" spans="2:15" x14ac:dyDescent="0.2">
      <c r="B49" s="24" t="s">
        <v>22</v>
      </c>
      <c r="C49" s="11"/>
      <c r="D49" s="11"/>
      <c r="E49" s="11"/>
      <c r="F49" s="11"/>
      <c r="G49" s="11"/>
      <c r="H49" s="11"/>
      <c r="I49" s="11"/>
      <c r="J49" s="11"/>
      <c r="L49" s="24" t="s">
        <v>42</v>
      </c>
      <c r="M49" s="11"/>
      <c r="N49" s="11"/>
      <c r="O49" s="11"/>
    </row>
    <row r="50" spans="2:15" x14ac:dyDescent="0.2">
      <c r="B50" s="19" t="s">
        <v>37</v>
      </c>
    </row>
    <row r="51" spans="2:15" x14ac:dyDescent="0.2">
      <c r="B51" s="19" t="s">
        <v>38</v>
      </c>
    </row>
    <row r="53" spans="2:15" x14ac:dyDescent="0.2">
      <c r="B53" s="22" t="s">
        <v>34</v>
      </c>
      <c r="C53" s="22"/>
      <c r="D53" s="22"/>
      <c r="E53" s="22"/>
      <c r="F53" s="35" t="s">
        <v>35</v>
      </c>
      <c r="G53" s="35"/>
      <c r="H53" s="22" t="s">
        <v>36</v>
      </c>
      <c r="I53" s="22"/>
      <c r="J53" s="22"/>
    </row>
    <row r="54" spans="2:15" ht="15.75" thickBot="1" x14ac:dyDescent="0.25">
      <c r="B54" s="29" t="s">
        <v>12</v>
      </c>
      <c r="C54" s="29" t="s">
        <v>13</v>
      </c>
      <c r="D54" s="29" t="s">
        <v>14</v>
      </c>
      <c r="E54" s="29" t="s">
        <v>15</v>
      </c>
      <c r="F54" s="34" t="s">
        <v>18</v>
      </c>
      <c r="G54" s="35"/>
      <c r="H54" s="30" t="str">
        <f>C41</f>
        <v>Income</v>
      </c>
      <c r="I54" s="30" t="str">
        <f>C42</f>
        <v>Expense</v>
      </c>
      <c r="J54" s="30" t="str">
        <f>C43</f>
        <v xml:space="preserve">Profit </v>
      </c>
      <c r="M54" s="30" t="str">
        <f>H54</f>
        <v>Income</v>
      </c>
      <c r="N54" s="30" t="str">
        <f t="shared" ref="N54:O54" si="0">I54</f>
        <v>Expense</v>
      </c>
      <c r="O54" s="30" t="str">
        <f t="shared" si="0"/>
        <v xml:space="preserve">Profit </v>
      </c>
    </row>
    <row r="55" spans="2:15" x14ac:dyDescent="0.2">
      <c r="F55" s="38"/>
      <c r="G55" s="39" t="str">
        <f ca="1">D46</f>
        <v>4325.77921964822, 1209.51517380571, 3116.26404584251</v>
      </c>
      <c r="H55" s="28" cm="1">
        <f t="array" aca="1" ref="H55:J55" ca="1">VALUE(_xlfn.TEXTSPLIT(G55,", "))</f>
        <v>4325.7792196482196</v>
      </c>
      <c r="I55" s="28">
        <f ca="1"/>
        <v>1209.51517380571</v>
      </c>
      <c r="J55" s="28">
        <f ca="1"/>
        <v>3116.2640458425099</v>
      </c>
      <c r="L55" s="2" t="s">
        <v>39</v>
      </c>
      <c r="M55" s="28">
        <f ca="1">MIN(H55:H155)</f>
        <v>622.34199136473796</v>
      </c>
      <c r="N55" s="28">
        <f ca="1">MIN(I55:I155)</f>
        <v>1107.2867556784199</v>
      </c>
      <c r="O55" s="28">
        <f ca="1">MIN(J55:J155)</f>
        <v>-1045.6211426270399</v>
      </c>
    </row>
    <row r="56" spans="2:15" x14ac:dyDescent="0.2">
      <c r="B56" s="2">
        <f t="shared" ref="B56:B87" ca="1" si="1">RAND()*($F$22-$E$22)+$E$22</f>
        <v>1573.7419565288603</v>
      </c>
      <c r="C56" s="27">
        <f t="shared" ref="C56:C87" ca="1" si="2">RAND()*($F$23-$E$23)+$E$23</f>
        <v>0.24898498057303348</v>
      </c>
      <c r="D56" s="36">
        <f t="shared" ref="D56:D87" ca="1" si="3">RAND()*($F$24-$E$24)+$E$24</f>
        <v>1.9621641980979557E-2</v>
      </c>
      <c r="E56" s="27">
        <f t="shared" ref="E56:E87" ca="1" si="4">RAND()*($F$25-$E$25)+$E$25</f>
        <v>51.989940912159184</v>
      </c>
      <c r="F56" s="40" t="str">
        <f t="shared" ref="F56:F87" ca="1" si="5">_xlfn.ARRAYTOTEXT(B56:E56)</f>
        <v>1573.74195652886, 0.248984980573033, 0.0196216419809796, 51.9899409121592</v>
      </c>
      <c r="G56" s="41" t="str">
        <f t="dataTable" ref="G56:G155" dt2D="0" dtr="0" r1="D29" ca="1"/>
        <v>1953.28876565706, 1522.60334914384, 430.68541651322</v>
      </c>
      <c r="H56" s="28" cm="1">
        <f t="array" ref="H56:J56">VALUE(_xlfn.TEXTSPLIT(G56,", "))</f>
        <v>1953.2887656570599</v>
      </c>
      <c r="I56" s="28">
        <v>1522.60334914384</v>
      </c>
      <c r="J56" s="28">
        <v>430.68541651321999</v>
      </c>
      <c r="L56" s="2" t="s">
        <v>40</v>
      </c>
      <c r="M56" s="28">
        <f ca="1">MAX(H55:H155)</f>
        <v>4509.2125715130996</v>
      </c>
      <c r="N56" s="28">
        <f ca="1">MAX(I55:I155)</f>
        <v>2118.8748332350401</v>
      </c>
      <c r="O56" s="28">
        <f ca="1">MAX(J55:J155)</f>
        <v>3116.2640458425099</v>
      </c>
    </row>
    <row r="57" spans="2:15" x14ac:dyDescent="0.2">
      <c r="B57" s="2">
        <f t="shared" ca="1" si="1"/>
        <v>1775.906241180782</v>
      </c>
      <c r="C57" s="27">
        <f t="shared" ca="1" si="2"/>
        <v>0.58459666158784884</v>
      </c>
      <c r="D57" s="36">
        <f t="shared" ca="1" si="3"/>
        <v>4.8646402703986263E-2</v>
      </c>
      <c r="E57" s="27">
        <f t="shared" ca="1" si="4"/>
        <v>50.202372286387416</v>
      </c>
      <c r="F57" s="40" t="str">
        <f t="shared" ca="1" si="5"/>
        <v>1775.90624118078, 0.584596661587849, 0.0486464027039863, 50.2023722863874</v>
      </c>
      <c r="G57" s="41" t="str">
        <v>1571.1874215312, 1919.94437148645, -348.756949955255</v>
      </c>
      <c r="H57" s="28" cm="1">
        <f t="array" ref="H57:J57">VALUE(_xlfn.TEXTSPLIT(G57,", "))</f>
        <v>1571.1874215312</v>
      </c>
      <c r="I57" s="28">
        <v>1919.9443714864501</v>
      </c>
      <c r="J57" s="28">
        <v>-348.75694995525498</v>
      </c>
      <c r="L57" s="2" t="s">
        <v>41</v>
      </c>
      <c r="M57" s="28">
        <f ca="1">AVERAGE(H55:H155)</f>
        <v>2319.9675171228573</v>
      </c>
      <c r="N57" s="28">
        <f ca="1">AVERAGE(I55:I155)</f>
        <v>1567.7758575169566</v>
      </c>
      <c r="O57" s="28">
        <f ca="1">AVERAGE(J55:J155)</f>
        <v>752.19165960590021</v>
      </c>
    </row>
    <row r="58" spans="2:15" x14ac:dyDescent="0.2">
      <c r="B58" s="2">
        <f t="shared" ca="1" si="1"/>
        <v>1538.5459312338648</v>
      </c>
      <c r="C58" s="27">
        <f t="shared" ca="1" si="2"/>
        <v>0.7742857571077848</v>
      </c>
      <c r="D58" s="36">
        <f t="shared" ca="1" si="3"/>
        <v>3.5716794494675401E-2</v>
      </c>
      <c r="E58" s="27">
        <f t="shared" ca="1" si="4"/>
        <v>50.250157804348113</v>
      </c>
      <c r="F58" s="40" t="str">
        <f t="shared" ca="1" si="5"/>
        <v>1538.54593123386, 0.774285757107785, 0.0357167944946754, 50.2501578043481</v>
      </c>
      <c r="G58" s="41" t="str">
        <v>3918.03229124718, 2033.76661553464, 1884.26567571254</v>
      </c>
      <c r="H58" s="28" cm="1">
        <f t="array" ref="H58:J58">VALUE(_xlfn.TEXTSPLIT(G58,", "))</f>
        <v>3918.0322912471802</v>
      </c>
      <c r="I58" s="28">
        <v>2033.7666155346401</v>
      </c>
      <c r="J58" s="28">
        <v>1884.2656757125401</v>
      </c>
    </row>
    <row r="59" spans="2:15" x14ac:dyDescent="0.2">
      <c r="B59" s="2">
        <f t="shared" ca="1" si="1"/>
        <v>1471.6886081558159</v>
      </c>
      <c r="C59" s="27">
        <f t="shared" ca="1" si="2"/>
        <v>0.7914620013768856</v>
      </c>
      <c r="D59" s="36">
        <f t="shared" ca="1" si="3"/>
        <v>1.2938930850034946E-2</v>
      </c>
      <c r="E59" s="27">
        <f t="shared" ca="1" si="4"/>
        <v>49.038606095202738</v>
      </c>
      <c r="F59" s="40" t="str">
        <f t="shared" ca="1" si="5"/>
        <v>1471.68860815582, 0.791462001376886, 0.0129389308500349, 49.0386060952027</v>
      </c>
      <c r="G59" s="41" t="str">
        <v>2380.53539015357, 1719.7480048929, 660.787385260679</v>
      </c>
      <c r="H59" s="28" cm="1">
        <f t="array" ref="H59:J59">VALUE(_xlfn.TEXTSPLIT(G59,", "))</f>
        <v>2380.53539015357</v>
      </c>
      <c r="I59" s="28">
        <v>1719.7480048929001</v>
      </c>
      <c r="J59" s="28">
        <v>660.787385260679</v>
      </c>
    </row>
    <row r="60" spans="2:15" x14ac:dyDescent="0.2">
      <c r="B60" s="2">
        <f t="shared" ca="1" si="1"/>
        <v>1579.6353185671144</v>
      </c>
      <c r="C60" s="27">
        <f t="shared" ca="1" si="2"/>
        <v>0.51803059157455666</v>
      </c>
      <c r="D60" s="36">
        <f t="shared" ca="1" si="3"/>
        <v>2.7319460560716588E-2</v>
      </c>
      <c r="E60" s="27">
        <f t="shared" ca="1" si="4"/>
        <v>52.409403448384452</v>
      </c>
      <c r="F60" s="40" t="str">
        <f t="shared" ca="1" si="5"/>
        <v>1579.63531856711, 0.518030591574557, 0.0273194605607166, 52.4094034483845</v>
      </c>
      <c r="G60" s="41" t="str">
        <v>2579.5229959593, 1107.28675567842, 1472.23624028088</v>
      </c>
      <c r="H60" s="28" cm="1">
        <f t="array" ref="H60:J60">VALUE(_xlfn.TEXTSPLIT(G60,", "))</f>
        <v>2579.5229959592998</v>
      </c>
      <c r="I60" s="28">
        <v>1107.2867556784199</v>
      </c>
      <c r="J60" s="28">
        <v>1472.2362402808801</v>
      </c>
    </row>
    <row r="61" spans="2:15" x14ac:dyDescent="0.2">
      <c r="B61" s="2">
        <f t="shared" ca="1" si="1"/>
        <v>1393.8553460460771</v>
      </c>
      <c r="C61" s="27">
        <f t="shared" ca="1" si="2"/>
        <v>0.52670586384940954</v>
      </c>
      <c r="D61" s="36">
        <f t="shared" ca="1" si="3"/>
        <v>1.5178983733446279E-2</v>
      </c>
      <c r="E61" s="27">
        <f t="shared" ca="1" si="4"/>
        <v>49.747089289676175</v>
      </c>
      <c r="F61" s="40" t="str">
        <f t="shared" ca="1" si="5"/>
        <v>1393.85534604608, 0.52670586384941, 0.0151789837334463, 49.7470892896762</v>
      </c>
      <c r="G61" s="41" t="str">
        <v>3262.44312664031, 1747.55379802599, 1514.88932861432</v>
      </c>
      <c r="H61" s="28" cm="1">
        <f t="array" ref="H61:J61">VALUE(_xlfn.TEXTSPLIT(G61,", "))</f>
        <v>3262.4431266403099</v>
      </c>
      <c r="I61" s="28">
        <v>1747.5537980259901</v>
      </c>
      <c r="J61" s="28">
        <v>1514.88932861432</v>
      </c>
    </row>
    <row r="62" spans="2:15" x14ac:dyDescent="0.2">
      <c r="B62" s="2">
        <f t="shared" ca="1" si="1"/>
        <v>1649.0734023145671</v>
      </c>
      <c r="C62" s="27">
        <f t="shared" ca="1" si="2"/>
        <v>0.38403199672857596</v>
      </c>
      <c r="D62" s="36">
        <f t="shared" ca="1" si="3"/>
        <v>3.8541698214465819E-2</v>
      </c>
      <c r="E62" s="27">
        <f t="shared" ca="1" si="4"/>
        <v>52.803781321189263</v>
      </c>
      <c r="F62" s="40" t="str">
        <f t="shared" ca="1" si="5"/>
        <v>1649.07340231457, 0.384031996728576, 0.0385416982144658, 52.8037813211893</v>
      </c>
      <c r="G62" s="41" t="str">
        <v>1361.27798509588, 1647.56120289188, -286.283217795996</v>
      </c>
      <c r="H62" s="28" cm="1">
        <f t="array" ref="H62:J62">VALUE(_xlfn.TEXTSPLIT(G62,", "))</f>
        <v>1361.27798509588</v>
      </c>
      <c r="I62" s="28">
        <v>1647.5612028918799</v>
      </c>
      <c r="J62" s="28">
        <v>-286.28321779599599</v>
      </c>
    </row>
    <row r="63" spans="2:15" x14ac:dyDescent="0.2">
      <c r="B63" s="2">
        <f t="shared" ca="1" si="1"/>
        <v>1308.901282734364</v>
      </c>
      <c r="C63" s="27">
        <f t="shared" ca="1" si="2"/>
        <v>0.64096289181274746</v>
      </c>
      <c r="D63" s="36">
        <f t="shared" ca="1" si="3"/>
        <v>1.3027177722054556E-2</v>
      </c>
      <c r="E63" s="27">
        <f t="shared" ca="1" si="4"/>
        <v>48.74265135979514</v>
      </c>
      <c r="F63" s="40" t="str">
        <f t="shared" ca="1" si="5"/>
        <v>1308.90128273436, 0.640962891812747, 0.0130271777220546, 48.7426513597951</v>
      </c>
      <c r="G63" s="41" t="str">
        <v>2983.79382916531, 1432.412446516, 1551.38138264931</v>
      </c>
      <c r="H63" s="28" cm="1">
        <f t="array" ref="H63:J63">VALUE(_xlfn.TEXTSPLIT(G63,", "))</f>
        <v>2983.7938291653099</v>
      </c>
      <c r="I63" s="28">
        <v>1432.412446516</v>
      </c>
      <c r="J63" s="28">
        <v>1551.3813826493099</v>
      </c>
      <c r="L63" s="44"/>
    </row>
    <row r="64" spans="2:15" x14ac:dyDescent="0.2">
      <c r="B64" s="2">
        <f t="shared" ca="1" si="1"/>
        <v>1478.1087895338051</v>
      </c>
      <c r="C64" s="27">
        <f t="shared" ca="1" si="2"/>
        <v>0.43369019142105342</v>
      </c>
      <c r="D64" s="36">
        <f t="shared" ca="1" si="3"/>
        <v>2.9544856049387454E-2</v>
      </c>
      <c r="E64" s="27">
        <f t="shared" ca="1" si="4"/>
        <v>51.279949449840103</v>
      </c>
      <c r="F64" s="40" t="str">
        <f t="shared" ca="1" si="5"/>
        <v>1478.10878953381, 0.433690191421053, 0.0295448560493875, 51.2799494498401</v>
      </c>
      <c r="G64" s="41" t="str">
        <v>1407.74514746999, 1739.76131209704, -332.016164627056</v>
      </c>
      <c r="H64" s="28" cm="1">
        <f t="array" ref="H64:J64">VALUE(_xlfn.TEXTSPLIT(G64,", "))</f>
        <v>1407.7451474699899</v>
      </c>
      <c r="I64" s="28">
        <v>1739.76131209704</v>
      </c>
      <c r="J64" s="28">
        <v>-332.01616462705601</v>
      </c>
    </row>
    <row r="65" spans="2:10" x14ac:dyDescent="0.2">
      <c r="B65" s="2">
        <f t="shared" ca="1" si="1"/>
        <v>1437.2387625272634</v>
      </c>
      <c r="C65" s="27">
        <f t="shared" ca="1" si="2"/>
        <v>0.34016479398635757</v>
      </c>
      <c r="D65" s="36">
        <f t="shared" ca="1" si="3"/>
        <v>3.8803303606409843E-2</v>
      </c>
      <c r="E65" s="27">
        <f t="shared" ca="1" si="4"/>
        <v>52.858699196627654</v>
      </c>
      <c r="F65" s="40" t="str">
        <f t="shared" ca="1" si="5"/>
        <v>1437.23876252726, 0.340164793986358, 0.0388033036064098, 52.8586991966277</v>
      </c>
      <c r="G65" s="41" t="str">
        <v>1896.30073973841, 2023.69272968471, -127.391989946307</v>
      </c>
      <c r="H65" s="28" cm="1">
        <f t="array" ref="H65:J65">VALUE(_xlfn.TEXTSPLIT(G65,", "))</f>
        <v>1896.3007397384099</v>
      </c>
      <c r="I65" s="28">
        <v>2023.69272968471</v>
      </c>
      <c r="J65" s="28">
        <v>-127.39198994630701</v>
      </c>
    </row>
    <row r="66" spans="2:10" x14ac:dyDescent="0.2">
      <c r="B66" s="2">
        <f t="shared" ca="1" si="1"/>
        <v>1453.7982100386012</v>
      </c>
      <c r="C66" s="27">
        <f t="shared" ca="1" si="2"/>
        <v>0.44772341539861826</v>
      </c>
      <c r="D66" s="36">
        <f t="shared" ca="1" si="3"/>
        <v>2.3787511902537087E-2</v>
      </c>
      <c r="E66" s="27">
        <f t="shared" ca="1" si="4"/>
        <v>48.760033653100443</v>
      </c>
      <c r="F66" s="40" t="str">
        <f t="shared" ca="1" si="5"/>
        <v>1453.7982100386, 0.447723415398618, 0.0237875119025371, 48.7600336531004</v>
      </c>
      <c r="G66" s="41" t="str">
        <v>1807.36131787727, 1722.3308160302, 85.0305018470731</v>
      </c>
      <c r="H66" s="28" cm="1">
        <f t="array" ref="H66:J66">VALUE(_xlfn.TEXTSPLIT(G66,", "))</f>
        <v>1807.36131787727</v>
      </c>
      <c r="I66" s="28">
        <v>1722.3308160301999</v>
      </c>
      <c r="J66" s="28">
        <v>85.030501847073097</v>
      </c>
    </row>
    <row r="67" spans="2:10" x14ac:dyDescent="0.2">
      <c r="B67" s="2">
        <f t="shared" ca="1" si="1"/>
        <v>1578.3020284164759</v>
      </c>
      <c r="C67" s="27">
        <f t="shared" ca="1" si="2"/>
        <v>0.41808633408163165</v>
      </c>
      <c r="D67" s="36">
        <f t="shared" ca="1" si="3"/>
        <v>2.3374341275118449E-2</v>
      </c>
      <c r="E67" s="27">
        <f t="shared" ca="1" si="4"/>
        <v>47.689938312548797</v>
      </c>
      <c r="F67" s="40" t="str">
        <f t="shared" ca="1" si="5"/>
        <v>1578.30202841648, 0.418086334081632, 0.0233743412751184, 47.6899383125488</v>
      </c>
      <c r="G67" s="41" t="str">
        <v>1622.0542755585, 1654.33770491535, -32.2834293568442</v>
      </c>
      <c r="H67" s="28" cm="1">
        <f t="array" ref="H67:J67">VALUE(_xlfn.TEXTSPLIT(G67,", "))</f>
        <v>1622.0542755585</v>
      </c>
      <c r="I67" s="28">
        <v>1654.3377049153501</v>
      </c>
      <c r="J67" s="28">
        <v>-32.283429356844202</v>
      </c>
    </row>
    <row r="68" spans="2:10" x14ac:dyDescent="0.2">
      <c r="B68" s="2">
        <f t="shared" ca="1" si="1"/>
        <v>1371.8326543632043</v>
      </c>
      <c r="C68" s="27">
        <f t="shared" ca="1" si="2"/>
        <v>0.72329198309320675</v>
      </c>
      <c r="D68" s="36">
        <f t="shared" ca="1" si="3"/>
        <v>3.1321631381100716E-2</v>
      </c>
      <c r="E68" s="27">
        <f t="shared" ca="1" si="4"/>
        <v>50.883509654867666</v>
      </c>
      <c r="F68" s="40" t="str">
        <f t="shared" ca="1" si="5"/>
        <v>1371.8326543632, 0.723291983093207, 0.0313216313811007, 50.8835096548677</v>
      </c>
      <c r="G68" s="41" t="str">
        <v>1799.20561595119, 1464.4017725833, 334.803843367887</v>
      </c>
      <c r="H68" s="28" cm="1">
        <f t="array" ref="H68:J68">VALUE(_xlfn.TEXTSPLIT(G68,", "))</f>
        <v>1799.2056159511901</v>
      </c>
      <c r="I68" s="28">
        <v>1464.4017725833</v>
      </c>
      <c r="J68" s="28">
        <v>334.803843367887</v>
      </c>
    </row>
    <row r="69" spans="2:10" x14ac:dyDescent="0.2">
      <c r="B69" s="2">
        <f t="shared" ca="1" si="1"/>
        <v>1253.5600627874453</v>
      </c>
      <c r="C69" s="27">
        <f t="shared" ca="1" si="2"/>
        <v>0.77423209416048011</v>
      </c>
      <c r="D69" s="36">
        <f t="shared" ca="1" si="3"/>
        <v>4.0303998222322404E-2</v>
      </c>
      <c r="E69" s="27">
        <f t="shared" ca="1" si="4"/>
        <v>50.386457257203524</v>
      </c>
      <c r="F69" s="40" t="str">
        <f t="shared" ca="1" si="5"/>
        <v>1253.56006278745, 0.77423209416048, 0.0403039982223224, 50.3864572572035</v>
      </c>
      <c r="G69" s="41" t="str">
        <v>3181.58876761208, 1970.84340555614, 1210.74536205594</v>
      </c>
      <c r="H69" s="28" cm="1">
        <f t="array" ref="H69:J69">VALUE(_xlfn.TEXTSPLIT(G69,", "))</f>
        <v>3181.5887676120801</v>
      </c>
      <c r="I69" s="28">
        <v>1970.8434055561399</v>
      </c>
      <c r="J69" s="28">
        <v>1210.7453620559399</v>
      </c>
    </row>
    <row r="70" spans="2:10" x14ac:dyDescent="0.2">
      <c r="B70" s="2">
        <f t="shared" ca="1" si="1"/>
        <v>1225.2485685567658</v>
      </c>
      <c r="C70" s="27">
        <f t="shared" ca="1" si="2"/>
        <v>0.24122717858861753</v>
      </c>
      <c r="D70" s="36">
        <f t="shared" ca="1" si="3"/>
        <v>3.5629492748295959E-2</v>
      </c>
      <c r="E70" s="27">
        <f t="shared" ca="1" si="4"/>
        <v>51.405279437626618</v>
      </c>
      <c r="F70" s="40" t="str">
        <f t="shared" ca="1" si="5"/>
        <v>1225.24856855677, 0.241227178588618, 0.035629492748296, 51.4052794376266</v>
      </c>
      <c r="G70" s="41" t="str">
        <v>943.251139577118, 1176.61123264927, -233.36009307215</v>
      </c>
      <c r="H70" s="28" cm="1">
        <f t="array" ref="H70:J70">VALUE(_xlfn.TEXTSPLIT(G70,", "))</f>
        <v>943.25113957711801</v>
      </c>
      <c r="I70" s="28">
        <v>1176.6112326492701</v>
      </c>
      <c r="J70" s="28">
        <v>-233.36009307214999</v>
      </c>
    </row>
    <row r="71" spans="2:10" x14ac:dyDescent="0.2">
      <c r="B71" s="2">
        <f t="shared" ca="1" si="1"/>
        <v>1250.0726827445105</v>
      </c>
      <c r="C71" s="27">
        <f t="shared" ca="1" si="2"/>
        <v>0.67546810575131555</v>
      </c>
      <c r="D71" s="36">
        <f t="shared" ca="1" si="3"/>
        <v>4.9240317622348311E-2</v>
      </c>
      <c r="E71" s="27">
        <f t="shared" ca="1" si="4"/>
        <v>52.345540124979891</v>
      </c>
      <c r="F71" s="40" t="str">
        <f t="shared" ca="1" si="5"/>
        <v>1250.07268274451, 0.675468105751316, 0.0492403176223483, 52.3455401249799</v>
      </c>
      <c r="G71" s="41" t="str">
        <v>1825.79407877826, 1514.93765585601, 310.856422922258</v>
      </c>
      <c r="H71" s="28" cm="1">
        <f t="array" ref="H71:J71">VALUE(_xlfn.TEXTSPLIT(G71,", "))</f>
        <v>1825.79407877826</v>
      </c>
      <c r="I71" s="28">
        <v>1514.93765585601</v>
      </c>
      <c r="J71" s="28">
        <v>310.85642292225799</v>
      </c>
    </row>
    <row r="72" spans="2:10" x14ac:dyDescent="0.2">
      <c r="B72" s="2">
        <f t="shared" ca="1" si="1"/>
        <v>1467.7671987929389</v>
      </c>
      <c r="C72" s="27">
        <f t="shared" ca="1" si="2"/>
        <v>0.59388895680650489</v>
      </c>
      <c r="D72" s="36">
        <f t="shared" ca="1" si="3"/>
        <v>1.4394412848928534E-2</v>
      </c>
      <c r="E72" s="27">
        <f t="shared" ca="1" si="4"/>
        <v>50.789080164195759</v>
      </c>
      <c r="F72" s="40" t="str">
        <f t="shared" ca="1" si="5"/>
        <v>1467.76719879294, 0.593888956806505, 0.0143944128489285, 50.7890801641958</v>
      </c>
      <c r="G72" s="41" t="str">
        <v>3342.5162617839, 1805.33421874959, 1537.18204303431</v>
      </c>
      <c r="H72" s="28" cm="1">
        <f t="array" ref="H72:J72">VALUE(_xlfn.TEXTSPLIT(G72,", "))</f>
        <v>3342.5162617839001</v>
      </c>
      <c r="I72" s="28">
        <v>1805.33421874959</v>
      </c>
      <c r="J72" s="28">
        <v>1537.18204303431</v>
      </c>
    </row>
    <row r="73" spans="2:10" x14ac:dyDescent="0.2">
      <c r="B73" s="2">
        <f t="shared" ca="1" si="1"/>
        <v>1310.3346061366278</v>
      </c>
      <c r="C73" s="27">
        <f t="shared" ca="1" si="2"/>
        <v>0.32434920840161147</v>
      </c>
      <c r="D73" s="36">
        <f t="shared" ca="1" si="3"/>
        <v>1.5457718795413685E-2</v>
      </c>
      <c r="E73" s="27">
        <f t="shared" ca="1" si="4"/>
        <v>50.704431411918627</v>
      </c>
      <c r="F73" s="40" t="str">
        <f t="shared" ca="1" si="5"/>
        <v>1310.33460613663, 0.324349208401611, 0.0154577187954137, 50.7044314119186</v>
      </c>
      <c r="G73" s="41" t="str">
        <v>1734.14060636732, 1428.18790952651, 305.952696840805</v>
      </c>
      <c r="H73" s="28" cm="1">
        <f t="array" ref="H73:J73">VALUE(_xlfn.TEXTSPLIT(G73,", "))</f>
        <v>1734.1406063673201</v>
      </c>
      <c r="I73" s="28">
        <v>1428.1879095265101</v>
      </c>
      <c r="J73" s="28">
        <v>305.952696840805</v>
      </c>
    </row>
    <row r="74" spans="2:10" x14ac:dyDescent="0.2">
      <c r="B74" s="2">
        <f t="shared" ca="1" si="1"/>
        <v>1625.5089292828175</v>
      </c>
      <c r="C74" s="27">
        <f t="shared" ca="1" si="2"/>
        <v>0.66954049378852365</v>
      </c>
      <c r="D74" s="36">
        <f t="shared" ca="1" si="3"/>
        <v>1.7301506583191836E-2</v>
      </c>
      <c r="E74" s="27">
        <f t="shared" ca="1" si="4"/>
        <v>51.863226512982813</v>
      </c>
      <c r="F74" s="40" t="str">
        <f t="shared" ca="1" si="5"/>
        <v>1625.50892928282, 0.669540493788524, 0.0173015065831918, 51.8632265129828</v>
      </c>
      <c r="G74" s="41" t="str">
        <v>2953.55738620693, 1516.53812813695, 1437.01925806998</v>
      </c>
      <c r="H74" s="28" cm="1">
        <f t="array" ref="H74:J74">VALUE(_xlfn.TEXTSPLIT(G74,", "))</f>
        <v>2953.55738620693</v>
      </c>
      <c r="I74" s="28">
        <v>1516.53812813695</v>
      </c>
      <c r="J74" s="28">
        <v>1437.01925806998</v>
      </c>
    </row>
    <row r="75" spans="2:10" x14ac:dyDescent="0.2">
      <c r="B75" s="2">
        <f t="shared" ca="1" si="1"/>
        <v>1433.9254149407634</v>
      </c>
      <c r="C75" s="27">
        <f t="shared" ca="1" si="2"/>
        <v>0.79074195437925487</v>
      </c>
      <c r="D75" s="36">
        <f t="shared" ca="1" si="3"/>
        <v>2.0655978992006992E-2</v>
      </c>
      <c r="E75" s="27">
        <f t="shared" ca="1" si="4"/>
        <v>47.800180650478019</v>
      </c>
      <c r="F75" s="40" t="str">
        <f t="shared" ca="1" si="5"/>
        <v>1433.92541494076, 0.790741954379255, 0.020655978992007, 47.800180650478</v>
      </c>
      <c r="G75" s="41" t="str">
        <v>4509.2125715131, 2022.05507924369, 2487.1574922694</v>
      </c>
      <c r="H75" s="28" cm="1">
        <f t="array" ref="H75:J75">VALUE(_xlfn.TEXTSPLIT(G75,", "))</f>
        <v>4509.2125715130996</v>
      </c>
      <c r="I75" s="28">
        <v>2022.05507924369</v>
      </c>
      <c r="J75" s="28">
        <v>2487.1574922693999</v>
      </c>
    </row>
    <row r="76" spans="2:10" x14ac:dyDescent="0.2">
      <c r="B76" s="2">
        <f t="shared" ca="1" si="1"/>
        <v>1340.3561308269302</v>
      </c>
      <c r="C76" s="27">
        <f t="shared" ca="1" si="2"/>
        <v>0.50064018612657923</v>
      </c>
      <c r="D76" s="36">
        <f t="shared" ca="1" si="3"/>
        <v>1.188723620796432E-2</v>
      </c>
      <c r="E76" s="27">
        <f t="shared" ca="1" si="4"/>
        <v>51.417687599480772</v>
      </c>
      <c r="F76" s="40" t="str">
        <f t="shared" ca="1" si="5"/>
        <v>1340.35613082693, 0.500640186126579, 0.0118872362079643, 51.4176875994808</v>
      </c>
      <c r="G76" s="41" t="str">
        <v>2444.3808210267, 1282.41520547157, 1161.96561555513</v>
      </c>
      <c r="H76" s="28" cm="1">
        <f t="array" ref="H76:J76">VALUE(_xlfn.TEXTSPLIT(G76,", "))</f>
        <v>2444.3808210266998</v>
      </c>
      <c r="I76" s="28">
        <v>1282.4152054715701</v>
      </c>
      <c r="J76" s="28">
        <v>1161.9656155551299</v>
      </c>
    </row>
    <row r="77" spans="2:10" x14ac:dyDescent="0.2">
      <c r="B77" s="2">
        <f t="shared" ca="1" si="1"/>
        <v>1411.5329312966694</v>
      </c>
      <c r="C77" s="27">
        <f t="shared" ca="1" si="2"/>
        <v>0.21634767271310321</v>
      </c>
      <c r="D77" s="36">
        <f t="shared" ca="1" si="3"/>
        <v>3.1543320437640236E-2</v>
      </c>
      <c r="E77" s="27">
        <f t="shared" ca="1" si="4"/>
        <v>48.096607708567348</v>
      </c>
      <c r="F77" s="40" t="str">
        <f t="shared" ca="1" si="5"/>
        <v>1411.53293129667, 0.216347672713103, 0.0315433204376402, 48.0966077085673</v>
      </c>
      <c r="G77" s="41" t="str">
        <v>1828.57573305803, 1722.94743028955, 105.628302768486</v>
      </c>
      <c r="H77" s="28" cm="1">
        <f t="array" ref="H77:J77">VALUE(_xlfn.TEXTSPLIT(G77,", "))</f>
        <v>1828.57573305803</v>
      </c>
      <c r="I77" s="28">
        <v>1722.9474302895501</v>
      </c>
      <c r="J77" s="28">
        <v>105.62830276848599</v>
      </c>
    </row>
    <row r="78" spans="2:10" x14ac:dyDescent="0.2">
      <c r="B78" s="2">
        <f t="shared" ca="1" si="1"/>
        <v>1276.2533327775548</v>
      </c>
      <c r="C78" s="27">
        <f t="shared" ca="1" si="2"/>
        <v>0.7999193761035106</v>
      </c>
      <c r="D78" s="36">
        <f t="shared" ca="1" si="3"/>
        <v>1.4087360936063664E-2</v>
      </c>
      <c r="E78" s="27">
        <f t="shared" ca="1" si="4"/>
        <v>51.901966264408664</v>
      </c>
      <c r="F78" s="40" t="str">
        <f t="shared" ca="1" si="5"/>
        <v>1276.25333277755, 0.799919376103511, 0.0140873609360637, 51.9019662644087</v>
      </c>
      <c r="G78" s="41" t="str">
        <v>2084.79441445212, 1857.95171683975, 226.842697612366</v>
      </c>
      <c r="H78" s="28" cm="1">
        <f t="array" ref="H78:J78">VALUE(_xlfn.TEXTSPLIT(G78,", "))</f>
        <v>2084.7944144521198</v>
      </c>
      <c r="I78" s="28">
        <v>1857.9517168397499</v>
      </c>
      <c r="J78" s="28">
        <v>226.84269761236601</v>
      </c>
    </row>
    <row r="79" spans="2:10" x14ac:dyDescent="0.2">
      <c r="B79" s="2">
        <f t="shared" ca="1" si="1"/>
        <v>1325.4964340699487</v>
      </c>
      <c r="C79" s="27">
        <f t="shared" ca="1" si="2"/>
        <v>0.61733766226940445</v>
      </c>
      <c r="D79" s="36">
        <f t="shared" ca="1" si="3"/>
        <v>4.8821079376286165E-2</v>
      </c>
      <c r="E79" s="27">
        <f t="shared" ca="1" si="4"/>
        <v>52.557266602349102</v>
      </c>
      <c r="F79" s="40" t="str">
        <f t="shared" ca="1" si="5"/>
        <v>1325.49643406995, 0.617337662269404, 0.0488210793762862, 52.5572666023491</v>
      </c>
      <c r="G79" s="41" t="str">
        <v>3134.85066640344, 1544.4890032093, 1590.36166319415</v>
      </c>
      <c r="H79" s="28" cm="1">
        <f t="array" ref="H79:J79">VALUE(_xlfn.TEXTSPLIT(G79,", "))</f>
        <v>3134.8506664034398</v>
      </c>
      <c r="I79" s="28">
        <v>1544.4890032093001</v>
      </c>
      <c r="J79" s="28">
        <v>1590.36166319415</v>
      </c>
    </row>
    <row r="80" spans="2:10" x14ac:dyDescent="0.2">
      <c r="B80" s="2">
        <f t="shared" ca="1" si="1"/>
        <v>1464.3879619254833</v>
      </c>
      <c r="C80" s="27">
        <f t="shared" ca="1" si="2"/>
        <v>0.24968145224952584</v>
      </c>
      <c r="D80" s="36">
        <f t="shared" ca="1" si="3"/>
        <v>4.4939706027728329E-2</v>
      </c>
      <c r="E80" s="27">
        <f t="shared" ca="1" si="4"/>
        <v>47.224795947176055</v>
      </c>
      <c r="F80" s="40" t="str">
        <f t="shared" ca="1" si="5"/>
        <v>1464.38796192548, 0.249681452249526, 0.0449397060277283, 47.2247959471761</v>
      </c>
      <c r="G80" s="41" t="str">
        <v>933.62400997012, 1387.11174168768, -453.487731717559</v>
      </c>
      <c r="H80" s="28" cm="1">
        <f t="array" ref="H80:J80">VALUE(_xlfn.TEXTSPLIT(G80,", "))</f>
        <v>933.62400997012003</v>
      </c>
      <c r="I80" s="28">
        <v>1387.11174168768</v>
      </c>
      <c r="J80" s="28">
        <v>-453.48773171755897</v>
      </c>
    </row>
    <row r="81" spans="2:10" x14ac:dyDescent="0.2">
      <c r="B81" s="2">
        <f t="shared" ca="1" si="1"/>
        <v>1723.4633720592385</v>
      </c>
      <c r="C81" s="27">
        <f t="shared" ca="1" si="2"/>
        <v>0.51278966709273721</v>
      </c>
      <c r="D81" s="36">
        <f t="shared" ca="1" si="3"/>
        <v>2.4828860473377186E-2</v>
      </c>
      <c r="E81" s="27">
        <f t="shared" ca="1" si="4"/>
        <v>47.012325512351261</v>
      </c>
      <c r="F81" s="40" t="str">
        <f t="shared" ca="1" si="5"/>
        <v>1723.46337205924, 0.512789667092737, 0.0248288604733772, 47.0123255123513</v>
      </c>
      <c r="G81" s="41" t="str">
        <v>3329.73084363848, 1161.74480493333, 2167.98603870515</v>
      </c>
      <c r="H81" s="28" cm="1">
        <f t="array" ref="H81:J81">VALUE(_xlfn.TEXTSPLIT(G81,", "))</f>
        <v>3329.7308436384801</v>
      </c>
      <c r="I81" s="28">
        <v>1161.74480493333</v>
      </c>
      <c r="J81" s="28">
        <v>2167.9860387051499</v>
      </c>
    </row>
    <row r="82" spans="2:10" x14ac:dyDescent="0.2">
      <c r="B82" s="2">
        <f t="shared" ca="1" si="1"/>
        <v>1653.6627655655109</v>
      </c>
      <c r="C82" s="27">
        <f t="shared" ca="1" si="2"/>
        <v>0.25478269419240657</v>
      </c>
      <c r="D82" s="36">
        <f t="shared" ca="1" si="3"/>
        <v>1.700301567691247E-2</v>
      </c>
      <c r="E82" s="27">
        <f t="shared" ca="1" si="4"/>
        <v>52.668010381966106</v>
      </c>
      <c r="F82" s="40" t="str">
        <f t="shared" ca="1" si="5"/>
        <v>1653.66276556551, 0.254782694192407, 0.0170030156769125, 52.6680103819661</v>
      </c>
      <c r="G82" s="41" t="str">
        <v>3940.2147543999, 1883.10701971379, 2057.1077346861</v>
      </c>
      <c r="H82" s="28" cm="1">
        <f t="array" ref="H82:J82">VALUE(_xlfn.TEXTSPLIT(G82,", "))</f>
        <v>3940.2147543998999</v>
      </c>
      <c r="I82" s="28">
        <v>1883.1070197137899</v>
      </c>
      <c r="J82" s="28">
        <v>2057.1077346860998</v>
      </c>
    </row>
    <row r="83" spans="2:10" x14ac:dyDescent="0.2">
      <c r="B83" s="2">
        <f t="shared" ca="1" si="1"/>
        <v>1423.2917667394233</v>
      </c>
      <c r="C83" s="27">
        <f t="shared" ca="1" si="2"/>
        <v>0.68647585858685378</v>
      </c>
      <c r="D83" s="36">
        <f t="shared" ca="1" si="3"/>
        <v>1.2018745266038021E-2</v>
      </c>
      <c r="E83" s="27">
        <f t="shared" ca="1" si="4"/>
        <v>52.524665985423461</v>
      </c>
      <c r="F83" s="40" t="str">
        <f t="shared" ca="1" si="5"/>
        <v>1423.29176673942, 0.686475858586854, 0.012018745266038, 52.5246659854235</v>
      </c>
      <c r="G83" s="41" t="str">
        <v>4448.24699899903, 1360.45125873914, 3087.79574025989</v>
      </c>
      <c r="H83" s="28" cm="1">
        <f t="array" ref="H83:J83">VALUE(_xlfn.TEXTSPLIT(G83,", "))</f>
        <v>4448.2469989990304</v>
      </c>
      <c r="I83" s="28">
        <v>1360.45125873914</v>
      </c>
      <c r="J83" s="28">
        <v>3087.79574025989</v>
      </c>
    </row>
    <row r="84" spans="2:10" x14ac:dyDescent="0.2">
      <c r="B84" s="2">
        <f t="shared" ca="1" si="1"/>
        <v>1565.5765973592793</v>
      </c>
      <c r="C84" s="27">
        <f t="shared" ca="1" si="2"/>
        <v>0.31739298555973333</v>
      </c>
      <c r="D84" s="36">
        <f t="shared" ca="1" si="3"/>
        <v>1.1230886747389448E-2</v>
      </c>
      <c r="E84" s="27">
        <f t="shared" ca="1" si="4"/>
        <v>52.337843809558365</v>
      </c>
      <c r="F84" s="40" t="str">
        <f t="shared" ca="1" si="5"/>
        <v>1565.57659735928, 0.317392985559733, 0.0112308867473894, 52.3378438095584</v>
      </c>
      <c r="G84" s="41" t="str">
        <v>924.069112666101, 1681.01455469418, -756.945442028083</v>
      </c>
      <c r="H84" s="28" cm="1">
        <f t="array" ref="H84:J84">VALUE(_xlfn.TEXTSPLIT(G84,", "))</f>
        <v>924.06911266610098</v>
      </c>
      <c r="I84" s="28">
        <v>1681.0145546941801</v>
      </c>
      <c r="J84" s="28">
        <v>-756.94544202808299</v>
      </c>
    </row>
    <row r="85" spans="2:10" x14ac:dyDescent="0.2">
      <c r="B85" s="2">
        <f t="shared" ca="1" si="1"/>
        <v>1359.3409225958583</v>
      </c>
      <c r="C85" s="27">
        <f t="shared" ca="1" si="2"/>
        <v>0.63312884618750664</v>
      </c>
      <c r="D85" s="36">
        <f t="shared" ca="1" si="3"/>
        <v>3.8274673755856456E-2</v>
      </c>
      <c r="E85" s="27">
        <f t="shared" ca="1" si="4"/>
        <v>51.875045135599201</v>
      </c>
      <c r="F85" s="40" t="str">
        <f t="shared" ca="1" si="5"/>
        <v>1359.34092259586, 0.633128846187507, 0.0382746737558565, 51.8750451355992</v>
      </c>
      <c r="G85" s="41" t="str">
        <v>1080.44296020376, 2069.43561832705, -988.992658123298</v>
      </c>
      <c r="H85" s="28" cm="1">
        <f t="array" ref="H85:J85">VALUE(_xlfn.TEXTSPLIT(G85,", "))</f>
        <v>1080.4429602037601</v>
      </c>
      <c r="I85" s="28">
        <v>2069.4356183270502</v>
      </c>
      <c r="J85" s="28">
        <v>-988.99265812329804</v>
      </c>
    </row>
    <row r="86" spans="2:10" x14ac:dyDescent="0.2">
      <c r="B86" s="2">
        <f t="shared" ca="1" si="1"/>
        <v>1476.2518550666587</v>
      </c>
      <c r="C86" s="27">
        <f t="shared" ca="1" si="2"/>
        <v>0.5899365606990068</v>
      </c>
      <c r="D86" s="36">
        <f t="shared" ca="1" si="3"/>
        <v>1.5952022519789742E-2</v>
      </c>
      <c r="E86" s="27">
        <f t="shared" ca="1" si="4"/>
        <v>52.891169394065209</v>
      </c>
      <c r="F86" s="40" t="str">
        <f t="shared" ca="1" si="5"/>
        <v>1476.25185506666, 0.589936560699007, 0.0159520225197897, 52.8911693940652</v>
      </c>
      <c r="G86" s="41" t="str">
        <v>3097.00815670471, 1168.83153688329, 1928.17661982141</v>
      </c>
      <c r="H86" s="28" cm="1">
        <f t="array" ref="H86:J86">VALUE(_xlfn.TEXTSPLIT(G86,", "))</f>
        <v>3097.00815670471</v>
      </c>
      <c r="I86" s="28">
        <v>1168.83153688329</v>
      </c>
      <c r="J86" s="28">
        <v>1928.17661982141</v>
      </c>
    </row>
    <row r="87" spans="2:10" x14ac:dyDescent="0.2">
      <c r="B87" s="2">
        <f t="shared" ca="1" si="1"/>
        <v>1598.5536227608923</v>
      </c>
      <c r="C87" s="27">
        <f t="shared" ca="1" si="2"/>
        <v>0.50068465443466248</v>
      </c>
      <c r="D87" s="36">
        <f t="shared" ca="1" si="3"/>
        <v>4.8782133676869732E-2</v>
      </c>
      <c r="E87" s="27">
        <f t="shared" ca="1" si="4"/>
        <v>52.726945133223758</v>
      </c>
      <c r="F87" s="40" t="str">
        <f t="shared" ca="1" si="5"/>
        <v>1598.55362276089, 0.500684654434662, 0.0487821336768697, 52.7269451332238</v>
      </c>
      <c r="G87" s="41" t="str">
        <v>3683.5323953996, 1585.58016727005, 2097.95222812955</v>
      </c>
      <c r="H87" s="28" cm="1">
        <f t="array" ref="H87:J87">VALUE(_xlfn.TEXTSPLIT(G87,", "))</f>
        <v>3683.5323953995999</v>
      </c>
      <c r="I87" s="28">
        <v>1585.58016727005</v>
      </c>
      <c r="J87" s="28">
        <v>2097.9522281295499</v>
      </c>
    </row>
    <row r="88" spans="2:10" x14ac:dyDescent="0.2">
      <c r="B88" s="2">
        <f t="shared" ref="B88:B119" ca="1" si="6">RAND()*($F$22-$E$22)+$E$22</f>
        <v>1301.6681040234041</v>
      </c>
      <c r="C88" s="27">
        <f t="shared" ref="C88:C119" ca="1" si="7">RAND()*($F$23-$E$23)+$E$23</f>
        <v>0.61367977963953635</v>
      </c>
      <c r="D88" s="36">
        <f t="shared" ref="D88:D119" ca="1" si="8">RAND()*($F$24-$E$24)+$E$24</f>
        <v>4.6617183836915904E-2</v>
      </c>
      <c r="E88" s="27">
        <f t="shared" ref="E88:E119" ca="1" si="9">RAND()*($F$25-$E$25)+$E$25</f>
        <v>51.946173839868536</v>
      </c>
      <c r="F88" s="40" t="str">
        <f t="shared" ref="F88:F119" ca="1" si="10">_xlfn.ARRAYTOTEXT(B88:E88)</f>
        <v>1301.6681040234, 0.613679779639536, 0.0466171838369159, 51.9461738398685</v>
      </c>
      <c r="G88" s="41" t="str">
        <v>2797.05701822556, 2042.11826998322, 754.938748242347</v>
      </c>
      <c r="H88" s="28" cm="1">
        <f t="array" ref="H88:J88">VALUE(_xlfn.TEXTSPLIT(G88,", "))</f>
        <v>2797.0570182255601</v>
      </c>
      <c r="I88" s="28">
        <v>2042.11826998322</v>
      </c>
      <c r="J88" s="28">
        <v>754.93874824234695</v>
      </c>
    </row>
    <row r="89" spans="2:10" x14ac:dyDescent="0.2">
      <c r="B89" s="2">
        <f t="shared" ca="1" si="6"/>
        <v>1495.9263229129874</v>
      </c>
      <c r="C89" s="27">
        <f t="shared" ca="1" si="7"/>
        <v>0.79539864197543353</v>
      </c>
      <c r="D89" s="36">
        <f t="shared" ca="1" si="8"/>
        <v>2.3548814381862723E-2</v>
      </c>
      <c r="E89" s="27">
        <f t="shared" ca="1" si="9"/>
        <v>48.867631968979133</v>
      </c>
      <c r="F89" s="40" t="str">
        <f t="shared" ca="1" si="10"/>
        <v>1495.92632291299, 0.795398641975434, 0.0235488143818627, 48.8676319689791</v>
      </c>
      <c r="G89" s="41" t="str">
        <v>3121.72529308198, 1222.61913797763, 1899.10615510435</v>
      </c>
      <c r="H89" s="28" cm="1">
        <f t="array" ref="H89:J89">VALUE(_xlfn.TEXTSPLIT(G89,", "))</f>
        <v>3121.72529308198</v>
      </c>
      <c r="I89" s="28">
        <v>1222.6191379776301</v>
      </c>
      <c r="J89" s="28">
        <v>1899.1061551043499</v>
      </c>
    </row>
    <row r="90" spans="2:10" x14ac:dyDescent="0.2">
      <c r="B90" s="2">
        <f t="shared" ca="1" si="6"/>
        <v>1368.5934107098822</v>
      </c>
      <c r="C90" s="27">
        <f t="shared" ca="1" si="7"/>
        <v>0.30508936389587238</v>
      </c>
      <c r="D90" s="36">
        <f t="shared" ca="1" si="8"/>
        <v>4.654890794600941E-2</v>
      </c>
      <c r="E90" s="27">
        <f t="shared" ca="1" si="9"/>
        <v>51.545868413589709</v>
      </c>
      <c r="F90" s="40" t="str">
        <f t="shared" ca="1" si="10"/>
        <v>1368.59341070988, 0.305089363895872, 0.0465489079460094, 51.5458684135897</v>
      </c>
      <c r="G90" s="41" t="str">
        <v>2495.09471491764, 1561.03168153721, 934.06303338043</v>
      </c>
      <c r="H90" s="28" cm="1">
        <f t="array" ref="H90:J90">VALUE(_xlfn.TEXTSPLIT(G90,", "))</f>
        <v>2495.09471491764</v>
      </c>
      <c r="I90" s="28">
        <v>1561.03168153721</v>
      </c>
      <c r="J90" s="28">
        <v>934.06303338043006</v>
      </c>
    </row>
    <row r="91" spans="2:10" x14ac:dyDescent="0.2">
      <c r="B91" s="2">
        <f t="shared" ca="1" si="6"/>
        <v>1554.7136291335833</v>
      </c>
      <c r="C91" s="27">
        <f t="shared" ca="1" si="7"/>
        <v>0.25196232756838788</v>
      </c>
      <c r="D91" s="36">
        <f t="shared" ca="1" si="8"/>
        <v>3.7090888233604895E-2</v>
      </c>
      <c r="E91" s="27">
        <f t="shared" ca="1" si="9"/>
        <v>50.806997447239667</v>
      </c>
      <c r="F91" s="40" t="str">
        <f t="shared" ca="1" si="10"/>
        <v>1554.71362913358, 0.251962327568388, 0.0370908882336049, 50.8069974472397</v>
      </c>
      <c r="G91" s="41" t="str">
        <v>3477.76886521936, 1472.91284899994, 2004.85601621942</v>
      </c>
      <c r="H91" s="28" cm="1">
        <f t="array" ref="H91:J91">VALUE(_xlfn.TEXTSPLIT(G91,", "))</f>
        <v>3477.7688652193601</v>
      </c>
      <c r="I91" s="28">
        <v>1472.91284899994</v>
      </c>
      <c r="J91" s="28">
        <v>2004.8560162194201</v>
      </c>
    </row>
    <row r="92" spans="2:10" x14ac:dyDescent="0.2">
      <c r="B92" s="2">
        <f t="shared" ca="1" si="6"/>
        <v>1549.7271917987321</v>
      </c>
      <c r="C92" s="27">
        <f t="shared" ca="1" si="7"/>
        <v>0.7133413037946621</v>
      </c>
      <c r="D92" s="36">
        <f t="shared" ca="1" si="8"/>
        <v>2.5129264340002271E-2</v>
      </c>
      <c r="E92" s="27">
        <f t="shared" ca="1" si="9"/>
        <v>47.776664084594813</v>
      </c>
      <c r="F92" s="40" t="str">
        <f t="shared" ca="1" si="10"/>
        <v>1549.72719179873, 0.713341303794662, 0.0251292643400023, 47.7766640845948</v>
      </c>
      <c r="G92" s="41" t="str">
        <v>3612.77579833681, 1598.58882315289, 2014.18697518392</v>
      </c>
      <c r="H92" s="28" cm="1">
        <f t="array" ref="H92:J92">VALUE(_xlfn.TEXTSPLIT(G92,", "))</f>
        <v>3612.7757983368101</v>
      </c>
      <c r="I92" s="28">
        <v>1598.58882315289</v>
      </c>
      <c r="J92" s="28">
        <v>2014.1869751839199</v>
      </c>
    </row>
    <row r="93" spans="2:10" x14ac:dyDescent="0.2">
      <c r="B93" s="2">
        <f t="shared" ca="1" si="6"/>
        <v>1640.9958248070516</v>
      </c>
      <c r="C93" s="27">
        <f t="shared" ca="1" si="7"/>
        <v>0.72959856206248386</v>
      </c>
      <c r="D93" s="36">
        <f t="shared" ca="1" si="8"/>
        <v>1.5215300208223953E-2</v>
      </c>
      <c r="E93" s="27">
        <f t="shared" ca="1" si="9"/>
        <v>49.346332335458698</v>
      </c>
      <c r="F93" s="40" t="str">
        <f t="shared" ca="1" si="10"/>
        <v>1640.99582480705, 0.729598562062484, 0.015215300208224, 49.3463323354587</v>
      </c>
      <c r="G93" s="41" t="str">
        <v>2530.03337781201, 1195.27654881781, 1334.7568289942</v>
      </c>
      <c r="H93" s="28" cm="1">
        <f t="array" ref="H93:J93">VALUE(_xlfn.TEXTSPLIT(G93,", "))</f>
        <v>2530.0333778120098</v>
      </c>
      <c r="I93" s="28">
        <v>1195.27654881781</v>
      </c>
      <c r="J93" s="28">
        <v>1334.7568289942001</v>
      </c>
    </row>
    <row r="94" spans="2:10" x14ac:dyDescent="0.2">
      <c r="B94" s="2">
        <f t="shared" ca="1" si="6"/>
        <v>1316.7363831823159</v>
      </c>
      <c r="C94" s="27">
        <f t="shared" ca="1" si="7"/>
        <v>0.53168834239388563</v>
      </c>
      <c r="D94" s="36">
        <f t="shared" ca="1" si="8"/>
        <v>4.8481612830236144E-2</v>
      </c>
      <c r="E94" s="27">
        <f t="shared" ca="1" si="9"/>
        <v>50.371260394573099</v>
      </c>
      <c r="F94" s="40" t="str">
        <f t="shared" ca="1" si="10"/>
        <v>1316.73638318232, 0.531688342393886, 0.0484816128302361, 50.3712603945731</v>
      </c>
      <c r="G94" s="41" t="str">
        <v>1014.43501076427, 1314.19878719718, -299.763776432905</v>
      </c>
      <c r="H94" s="28" cm="1">
        <f t="array" ref="H94:J94">VALUE(_xlfn.TEXTSPLIT(G94,", "))</f>
        <v>1014.43501076427</v>
      </c>
      <c r="I94" s="28">
        <v>1314.1987871971801</v>
      </c>
      <c r="J94" s="28">
        <v>-299.76377643290499</v>
      </c>
    </row>
    <row r="95" spans="2:10" x14ac:dyDescent="0.2">
      <c r="B95" s="2">
        <f t="shared" ca="1" si="6"/>
        <v>1556.9049050832691</v>
      </c>
      <c r="C95" s="27">
        <f t="shared" ca="1" si="7"/>
        <v>0.66364073741972973</v>
      </c>
      <c r="D95" s="36">
        <f t="shared" ca="1" si="8"/>
        <v>2.909700764417579E-2</v>
      </c>
      <c r="E95" s="27">
        <f t="shared" ca="1" si="9"/>
        <v>47.416222908673333</v>
      </c>
      <c r="F95" s="40" t="str">
        <f t="shared" ca="1" si="10"/>
        <v>1556.90490508327, 0.66364073741973, 0.0290970076441758, 47.4162229086733</v>
      </c>
      <c r="G95" s="41" t="str">
        <v>1336.19132120239, 1121.1096143329, 215.081706869491</v>
      </c>
      <c r="H95" s="28" cm="1">
        <f t="array" ref="H95:J95">VALUE(_xlfn.TEXTSPLIT(G95,", "))</f>
        <v>1336.1913212023901</v>
      </c>
      <c r="I95" s="28">
        <v>1121.1096143329</v>
      </c>
      <c r="J95" s="28">
        <v>215.081706869491</v>
      </c>
    </row>
    <row r="96" spans="2:10" x14ac:dyDescent="0.2">
      <c r="B96" s="2">
        <f t="shared" ca="1" si="6"/>
        <v>1737.4934488866011</v>
      </c>
      <c r="C96" s="27">
        <f t="shared" ca="1" si="7"/>
        <v>0.35730133079721893</v>
      </c>
      <c r="D96" s="36">
        <f t="shared" ca="1" si="8"/>
        <v>4.6866371589036782E-2</v>
      </c>
      <c r="E96" s="27">
        <f t="shared" ca="1" si="9"/>
        <v>49.363882665493129</v>
      </c>
      <c r="F96" s="40" t="str">
        <f t="shared" ca="1" si="10"/>
        <v>1737.4934488866, 0.357301330797219, 0.0468663715890368, 49.3638826654931</v>
      </c>
      <c r="G96" s="41" t="str">
        <v>1018.97905108994, 1566.31813686216, -547.339085772215</v>
      </c>
      <c r="H96" s="28" cm="1">
        <f t="array" ref="H96:J96">VALUE(_xlfn.TEXTSPLIT(G96,", "))</f>
        <v>1018.97905108994</v>
      </c>
      <c r="I96" s="28">
        <v>1566.3181368621599</v>
      </c>
      <c r="J96" s="28">
        <v>-547.33908577221496</v>
      </c>
    </row>
    <row r="97" spans="2:10" x14ac:dyDescent="0.2">
      <c r="B97" s="2">
        <f t="shared" ca="1" si="6"/>
        <v>1487.6220395364899</v>
      </c>
      <c r="C97" s="27">
        <f t="shared" ca="1" si="7"/>
        <v>0.78008737652225002</v>
      </c>
      <c r="D97" s="36">
        <f t="shared" ca="1" si="8"/>
        <v>1.1082283023030146E-2</v>
      </c>
      <c r="E97" s="27">
        <f t="shared" ca="1" si="9"/>
        <v>49.715418599811443</v>
      </c>
      <c r="F97" s="40" t="str">
        <f t="shared" ca="1" si="10"/>
        <v>1487.62203953649, 0.78008737652225, 0.0110822830230301, 49.7154185998114</v>
      </c>
      <c r="G97" s="41" t="str">
        <v>910.080035064138, 1465.92622344914, -555.846188385003</v>
      </c>
      <c r="H97" s="28" cm="1">
        <f t="array" ref="H97:J97">VALUE(_xlfn.TEXTSPLIT(G97,", "))</f>
        <v>910.08003506413797</v>
      </c>
      <c r="I97" s="28">
        <v>1465.92622344914</v>
      </c>
      <c r="J97" s="28">
        <v>-555.84618838500296</v>
      </c>
    </row>
    <row r="98" spans="2:10" x14ac:dyDescent="0.2">
      <c r="B98" s="2">
        <f t="shared" ca="1" si="6"/>
        <v>1674.6090080787667</v>
      </c>
      <c r="C98" s="27">
        <f t="shared" ca="1" si="7"/>
        <v>0.67144156191191673</v>
      </c>
      <c r="D98" s="36">
        <f t="shared" ca="1" si="8"/>
        <v>1.4633736484907466E-2</v>
      </c>
      <c r="E98" s="27">
        <f t="shared" ca="1" si="9"/>
        <v>49.379313558496129</v>
      </c>
      <c r="F98" s="40" t="str">
        <f t="shared" ca="1" si="10"/>
        <v>1674.60900807877, 0.671441561911917, 0.0146337364849075, 49.3793135584961</v>
      </c>
      <c r="G98" s="41" t="str">
        <v>2088.1687336446, 1719.25205136168, 368.916682282924</v>
      </c>
      <c r="H98" s="28" cm="1">
        <f t="array" ref="H98:J98">VALUE(_xlfn.TEXTSPLIT(G98,", "))</f>
        <v>2088.1687336445998</v>
      </c>
      <c r="I98" s="28">
        <v>1719.2520513616801</v>
      </c>
      <c r="J98" s="28">
        <v>368.916682282924</v>
      </c>
    </row>
    <row r="99" spans="2:10" x14ac:dyDescent="0.2">
      <c r="B99" s="2">
        <f t="shared" ca="1" si="6"/>
        <v>1269.2476750440226</v>
      </c>
      <c r="C99" s="27">
        <f t="shared" ca="1" si="7"/>
        <v>0.79156173949286202</v>
      </c>
      <c r="D99" s="36">
        <f t="shared" ca="1" si="8"/>
        <v>1.0676210314752427E-2</v>
      </c>
      <c r="E99" s="27">
        <f t="shared" ca="1" si="9"/>
        <v>47.786721726375688</v>
      </c>
      <c r="F99" s="40" t="str">
        <f t="shared" ca="1" si="10"/>
        <v>1269.24767504402, 0.791561739492862, 0.0106762103147524, 47.7867217263757</v>
      </c>
      <c r="G99" s="41" t="str">
        <v>1912.06182978325, 2082.76443635761, -170.702606574355</v>
      </c>
      <c r="H99" s="28" cm="1">
        <f t="array" ref="H99:J99">VALUE(_xlfn.TEXTSPLIT(G99,", "))</f>
        <v>1912.06182978325</v>
      </c>
      <c r="I99" s="28">
        <v>2082.7644363576101</v>
      </c>
      <c r="J99" s="28">
        <v>-170.702606574355</v>
      </c>
    </row>
    <row r="100" spans="2:10" x14ac:dyDescent="0.2">
      <c r="B100" s="2">
        <f t="shared" ca="1" si="6"/>
        <v>1752.9390779187115</v>
      </c>
      <c r="C100" s="27">
        <f t="shared" ca="1" si="7"/>
        <v>0.32165631324358052</v>
      </c>
      <c r="D100" s="36">
        <f t="shared" ca="1" si="8"/>
        <v>2.6540317865391898E-2</v>
      </c>
      <c r="E100" s="27">
        <f t="shared" ca="1" si="9"/>
        <v>48.168456819772011</v>
      </c>
      <c r="F100" s="40" t="str">
        <f t="shared" ca="1" si="10"/>
        <v>1752.93907791871, 0.321656313243581, 0.0265403178653919, 48.168456819772</v>
      </c>
      <c r="G100" s="41" t="str">
        <v>3190.06803446944, 1148.35690378021, 2041.71113068923</v>
      </c>
      <c r="H100" s="28" cm="1">
        <f t="array" ref="H100:J100">VALUE(_xlfn.TEXTSPLIT(G100,", "))</f>
        <v>3190.0680344694401</v>
      </c>
      <c r="I100" s="28">
        <v>1148.3569037802099</v>
      </c>
      <c r="J100" s="28">
        <v>2041.71113068923</v>
      </c>
    </row>
    <row r="101" spans="2:10" x14ac:dyDescent="0.2">
      <c r="B101" s="2">
        <f t="shared" ca="1" si="6"/>
        <v>1679.2571462685332</v>
      </c>
      <c r="C101" s="27">
        <f t="shared" ca="1" si="7"/>
        <v>0.26316331273151905</v>
      </c>
      <c r="D101" s="36">
        <f t="shared" ca="1" si="8"/>
        <v>2.9636543023692584E-2</v>
      </c>
      <c r="E101" s="27">
        <f t="shared" ca="1" si="9"/>
        <v>52.34988656834684</v>
      </c>
      <c r="F101" s="40" t="str">
        <f t="shared" ca="1" si="10"/>
        <v>1679.25714626853, 0.263163312731519, 0.0296365430236926, 52.3498865683468</v>
      </c>
      <c r="G101" s="41" t="str">
        <v>2196.18021330732, 1281.57917105635, 914.601042250964</v>
      </c>
      <c r="H101" s="28" cm="1">
        <f t="array" ref="H101:J101">VALUE(_xlfn.TEXTSPLIT(G101,", "))</f>
        <v>2196.1802133073202</v>
      </c>
      <c r="I101" s="28">
        <v>1281.5791710563501</v>
      </c>
      <c r="J101" s="28">
        <v>914.60104225096404</v>
      </c>
    </row>
    <row r="102" spans="2:10" x14ac:dyDescent="0.2">
      <c r="B102" s="2">
        <f t="shared" ca="1" si="6"/>
        <v>1431.4112074639957</v>
      </c>
      <c r="C102" s="27">
        <f t="shared" ca="1" si="7"/>
        <v>0.26202641259942611</v>
      </c>
      <c r="D102" s="36">
        <f t="shared" ca="1" si="8"/>
        <v>4.6607654194672908E-2</v>
      </c>
      <c r="E102" s="27">
        <f t="shared" ca="1" si="9"/>
        <v>49.899466156873139</v>
      </c>
      <c r="F102" s="40" t="str">
        <f t="shared" ca="1" si="10"/>
        <v>1431.411207464, 0.262026412599426, 0.0466076541946729, 49.8994661568731</v>
      </c>
      <c r="G102" s="41" t="str">
        <v>1489.55818245745, 1299.77740519778, 189.780777259676</v>
      </c>
      <c r="H102" s="28" cm="1">
        <f t="array" ref="H102:J102">VALUE(_xlfn.TEXTSPLIT(G102,", "))</f>
        <v>1489.5581824574499</v>
      </c>
      <c r="I102" s="28">
        <v>1299.7774051977799</v>
      </c>
      <c r="J102" s="28">
        <v>189.780777259676</v>
      </c>
    </row>
    <row r="103" spans="2:10" x14ac:dyDescent="0.2">
      <c r="B103" s="2">
        <f t="shared" ca="1" si="6"/>
        <v>1457.1579403668366</v>
      </c>
      <c r="C103" s="27">
        <f t="shared" ca="1" si="7"/>
        <v>0.54361226136505025</v>
      </c>
      <c r="D103" s="36">
        <f t="shared" ca="1" si="8"/>
        <v>1.3682322187964117E-2</v>
      </c>
      <c r="E103" s="27">
        <f t="shared" ca="1" si="9"/>
        <v>48.598318722428367</v>
      </c>
      <c r="F103" s="40" t="str">
        <f t="shared" ca="1" si="10"/>
        <v>1457.15794036684, 0.54361226136505, 0.0136823221879641, 48.5983187224284</v>
      </c>
      <c r="G103" s="41" t="str">
        <v>2186.39380955234, 1641.20913844143, 545.184671110909</v>
      </c>
      <c r="H103" s="28" cm="1">
        <f t="array" ref="H103:J103">VALUE(_xlfn.TEXTSPLIT(G103,", "))</f>
        <v>2186.3938095523399</v>
      </c>
      <c r="I103" s="28">
        <v>1641.20913844143</v>
      </c>
      <c r="J103" s="28">
        <v>545.18467111090899</v>
      </c>
    </row>
    <row r="104" spans="2:10" x14ac:dyDescent="0.2">
      <c r="B104" s="2">
        <f t="shared" ca="1" si="6"/>
        <v>1753.8430947603058</v>
      </c>
      <c r="C104" s="27">
        <f t="shared" ca="1" si="7"/>
        <v>0.67070720647354287</v>
      </c>
      <c r="D104" s="36">
        <f t="shared" ca="1" si="8"/>
        <v>4.8074131329194247E-2</v>
      </c>
      <c r="E104" s="27">
        <f t="shared" ca="1" si="9"/>
        <v>50.579272272354658</v>
      </c>
      <c r="F104" s="40" t="str">
        <f t="shared" ca="1" si="10"/>
        <v>1753.84309476031, 0.670707206473543, 0.0480741313291942, 50.5792722723547</v>
      </c>
      <c r="G104" s="41" t="str">
        <v>942.678211113416, 1719.02739743494, -776.349186321527</v>
      </c>
      <c r="H104" s="28" cm="1">
        <f t="array" ref="H104:J104">VALUE(_xlfn.TEXTSPLIT(G104,", "))</f>
        <v>942.67821111341595</v>
      </c>
      <c r="I104" s="28">
        <v>1719.02739743494</v>
      </c>
      <c r="J104" s="28">
        <v>-776.34918632152699</v>
      </c>
    </row>
    <row r="105" spans="2:10" x14ac:dyDescent="0.2">
      <c r="B105" s="2">
        <f t="shared" ca="1" si="6"/>
        <v>1602.9627034574314</v>
      </c>
      <c r="C105" s="27">
        <f t="shared" ca="1" si="7"/>
        <v>0.50356278806762278</v>
      </c>
      <c r="D105" s="36">
        <f t="shared" ca="1" si="8"/>
        <v>2.1505273012046813E-2</v>
      </c>
      <c r="E105" s="27">
        <f t="shared" ca="1" si="9"/>
        <v>48.626883055574744</v>
      </c>
      <c r="F105" s="40" t="str">
        <f t="shared" ca="1" si="10"/>
        <v>1602.96270345743, 0.503562788067623, 0.0215052730120468, 48.6268830555747</v>
      </c>
      <c r="G105" s="41" t="str">
        <v>3539.33942812409, 1647.32935146091, 1892.01007666318</v>
      </c>
      <c r="H105" s="28" cm="1">
        <f t="array" ref="H105:J105">VALUE(_xlfn.TEXTSPLIT(G105,", "))</f>
        <v>3539.3394281240899</v>
      </c>
      <c r="I105" s="28">
        <v>1647.3293514609099</v>
      </c>
      <c r="J105" s="28">
        <v>1892.0100766631799</v>
      </c>
    </row>
    <row r="106" spans="2:10" x14ac:dyDescent="0.2">
      <c r="B106" s="2">
        <f t="shared" ca="1" si="6"/>
        <v>1467.3468127843512</v>
      </c>
      <c r="C106" s="27">
        <f t="shared" ca="1" si="7"/>
        <v>0.26934394379007481</v>
      </c>
      <c r="D106" s="36">
        <f t="shared" ca="1" si="8"/>
        <v>3.0410430856697007E-2</v>
      </c>
      <c r="E106" s="27">
        <f t="shared" ca="1" si="9"/>
        <v>49.141259675108536</v>
      </c>
      <c r="F106" s="40" t="str">
        <f t="shared" ca="1" si="10"/>
        <v>1467.34681278435, 0.269343943790075, 0.030410430856697, 49.1412596751085</v>
      </c>
      <c r="G106" s="41" t="str">
        <v>3658.52460779367, 1800.49043202979, 1858.03417576388</v>
      </c>
      <c r="H106" s="28" cm="1">
        <f t="array" ref="H106:J106">VALUE(_xlfn.TEXTSPLIT(G106,", "))</f>
        <v>3658.5246077936699</v>
      </c>
      <c r="I106" s="28">
        <v>1800.4904320297901</v>
      </c>
      <c r="J106" s="28">
        <v>1858.0341757638801</v>
      </c>
    </row>
    <row r="107" spans="2:10" x14ac:dyDescent="0.2">
      <c r="B107" s="2">
        <f t="shared" ca="1" si="6"/>
        <v>1219.1147976273523</v>
      </c>
      <c r="C107" s="27">
        <f t="shared" ca="1" si="7"/>
        <v>0.6341767751064189</v>
      </c>
      <c r="D107" s="36">
        <f t="shared" ca="1" si="8"/>
        <v>4.6834245636614459E-2</v>
      </c>
      <c r="E107" s="27">
        <f t="shared" ca="1" si="9"/>
        <v>52.738438502757219</v>
      </c>
      <c r="F107" s="40" t="str">
        <f t="shared" ca="1" si="10"/>
        <v>1219.11479762735, 0.634176775106419, 0.0468342456366145, 52.7384385027572</v>
      </c>
      <c r="G107" s="41" t="str">
        <v>1843.04865277646, 1443.88382920593, 399.164823570535</v>
      </c>
      <c r="H107" s="28" cm="1">
        <f t="array" ref="H107:J107">VALUE(_xlfn.TEXTSPLIT(G107,", "))</f>
        <v>1843.0486527764599</v>
      </c>
      <c r="I107" s="28">
        <v>1443.8838292059299</v>
      </c>
      <c r="J107" s="28">
        <v>399.16482357053502</v>
      </c>
    </row>
    <row r="108" spans="2:10" x14ac:dyDescent="0.2">
      <c r="B108" s="2">
        <f t="shared" ca="1" si="6"/>
        <v>1398.6105911376339</v>
      </c>
      <c r="C108" s="27">
        <f t="shared" ca="1" si="7"/>
        <v>0.62525644941238356</v>
      </c>
      <c r="D108" s="36">
        <f t="shared" ca="1" si="8"/>
        <v>4.0687272943083039E-2</v>
      </c>
      <c r="E108" s="27">
        <f t="shared" ca="1" si="9"/>
        <v>49.165227893628881</v>
      </c>
      <c r="F108" s="40" t="str">
        <f t="shared" ca="1" si="10"/>
        <v>1398.61059113763, 0.625256449412384, 0.040687272943083, 49.1652278936289</v>
      </c>
      <c r="G108" s="41" t="str">
        <v>3652.28112863722, 1960.79708728155, 1691.48404135566</v>
      </c>
      <c r="H108" s="28" cm="1">
        <f t="array" ref="H108:J108">VALUE(_xlfn.TEXTSPLIT(G108,", "))</f>
        <v>3652.2811286372198</v>
      </c>
      <c r="I108" s="28">
        <v>1960.7970872815499</v>
      </c>
      <c r="J108" s="28">
        <v>1691.4840413556601</v>
      </c>
    </row>
    <row r="109" spans="2:10" x14ac:dyDescent="0.2">
      <c r="B109" s="2">
        <f t="shared" ca="1" si="6"/>
        <v>1588.1583131829666</v>
      </c>
      <c r="C109" s="27">
        <f t="shared" ca="1" si="7"/>
        <v>0.31824233614217912</v>
      </c>
      <c r="D109" s="36">
        <f t="shared" ca="1" si="8"/>
        <v>2.8299477787651239E-2</v>
      </c>
      <c r="E109" s="27">
        <f t="shared" ca="1" si="9"/>
        <v>50.103432106261778</v>
      </c>
      <c r="F109" s="40" t="str">
        <f t="shared" ca="1" si="10"/>
        <v>1588.15831318297, 0.318242336142179, 0.0282994777876512, 50.1034321062618</v>
      </c>
      <c r="G109" s="41" t="str">
        <v>2268.11163010126, 1892.57002361828, 375.541606482984</v>
      </c>
      <c r="H109" s="28" cm="1">
        <f t="array" ref="H109:J109">VALUE(_xlfn.TEXTSPLIT(G109,", "))</f>
        <v>2268.1116301012598</v>
      </c>
      <c r="I109" s="28">
        <v>1892.5700236182799</v>
      </c>
      <c r="J109" s="28">
        <v>375.54160648298398</v>
      </c>
    </row>
    <row r="110" spans="2:10" x14ac:dyDescent="0.2">
      <c r="B110" s="2">
        <f t="shared" ca="1" si="6"/>
        <v>1542.3288019386446</v>
      </c>
      <c r="C110" s="27">
        <f t="shared" ca="1" si="7"/>
        <v>0.52521493945038644</v>
      </c>
      <c r="D110" s="36">
        <f t="shared" ca="1" si="8"/>
        <v>1.3651760302528753E-2</v>
      </c>
      <c r="E110" s="27">
        <f t="shared" ca="1" si="9"/>
        <v>47.835073060577727</v>
      </c>
      <c r="F110" s="40" t="str">
        <f t="shared" ca="1" si="10"/>
        <v>1542.32880193864, 0.525214939450386, 0.0136517603025288, 47.8350730605777</v>
      </c>
      <c r="G110" s="41" t="str">
        <v>1550.563443743, 1898.9844002129, -348.420956469902</v>
      </c>
      <c r="H110" s="28" cm="1">
        <f t="array" ref="H110:J110">VALUE(_xlfn.TEXTSPLIT(G110,", "))</f>
        <v>1550.5634437430001</v>
      </c>
      <c r="I110" s="28">
        <v>1898.9844002129</v>
      </c>
      <c r="J110" s="28">
        <v>-348.42095646990202</v>
      </c>
    </row>
    <row r="111" spans="2:10" x14ac:dyDescent="0.2">
      <c r="B111" s="2">
        <f t="shared" ca="1" si="6"/>
        <v>1702.3977581552699</v>
      </c>
      <c r="C111" s="27">
        <f t="shared" ca="1" si="7"/>
        <v>0.47095718462152159</v>
      </c>
      <c r="D111" s="36">
        <f t="shared" ca="1" si="8"/>
        <v>2.513763235504754E-2</v>
      </c>
      <c r="E111" s="27">
        <f t="shared" ca="1" si="9"/>
        <v>52.422361730608372</v>
      </c>
      <c r="F111" s="40" t="str">
        <f t="shared" ca="1" si="10"/>
        <v>1702.39775815527, 0.470957184621522, 0.0251376323550475, 52.4223617306084</v>
      </c>
      <c r="G111" s="41" t="str">
        <v>1815.97553619582, 1177.8078626593, 638.167673536522</v>
      </c>
      <c r="H111" s="28" cm="1">
        <f t="array" ref="H111:J111">VALUE(_xlfn.TEXTSPLIT(G111,", "))</f>
        <v>1815.97553619582</v>
      </c>
      <c r="I111" s="28">
        <v>1177.8078626593001</v>
      </c>
      <c r="J111" s="28">
        <v>638.16767353652199</v>
      </c>
    </row>
    <row r="112" spans="2:10" x14ac:dyDescent="0.2">
      <c r="B112" s="2">
        <f t="shared" ca="1" si="6"/>
        <v>1514.4586276557184</v>
      </c>
      <c r="C112" s="27">
        <f t="shared" ca="1" si="7"/>
        <v>0.51811533729170767</v>
      </c>
      <c r="D112" s="36">
        <f t="shared" ca="1" si="8"/>
        <v>2.8820885099502244E-2</v>
      </c>
      <c r="E112" s="27">
        <f t="shared" ca="1" si="9"/>
        <v>48.660307612990252</v>
      </c>
      <c r="F112" s="40" t="str">
        <f t="shared" ca="1" si="10"/>
        <v>1514.45862765572, 0.518115337291708, 0.0288208850995022, 48.6603076129903</v>
      </c>
      <c r="G112" s="41" t="str">
        <v>2941.28401865975, 1133.33719130946, 1807.94682735029</v>
      </c>
      <c r="H112" s="28" cm="1">
        <f t="array" ref="H112:J112">VALUE(_xlfn.TEXTSPLIT(G112,", "))</f>
        <v>2941.28401865975</v>
      </c>
      <c r="I112" s="28">
        <v>1133.33719130946</v>
      </c>
      <c r="J112" s="28">
        <v>1807.9468273502901</v>
      </c>
    </row>
    <row r="113" spans="2:10" x14ac:dyDescent="0.2">
      <c r="B113" s="2">
        <f t="shared" ca="1" si="6"/>
        <v>1708.5614778842782</v>
      </c>
      <c r="C113" s="27">
        <f t="shared" ca="1" si="7"/>
        <v>0.4716880762757269</v>
      </c>
      <c r="D113" s="36">
        <f t="shared" ca="1" si="8"/>
        <v>4.2953455894864399E-2</v>
      </c>
      <c r="E113" s="27">
        <f t="shared" ca="1" si="9"/>
        <v>50.960403018850329</v>
      </c>
      <c r="F113" s="40" t="str">
        <f t="shared" ca="1" si="10"/>
        <v>1708.56147788428, 0.471688076275727, 0.0429534558948644, 50.9604030188503</v>
      </c>
      <c r="G113" s="41" t="str">
        <v>3240.32641840225, 1683.11687301334, 1557.20954538891</v>
      </c>
      <c r="H113" s="28" cm="1">
        <f t="array" ref="H113:J113">VALUE(_xlfn.TEXTSPLIT(G113,", "))</f>
        <v>3240.3264184022501</v>
      </c>
      <c r="I113" s="28">
        <v>1683.11687301334</v>
      </c>
      <c r="J113" s="28">
        <v>1557.2095453889101</v>
      </c>
    </row>
    <row r="114" spans="2:10" x14ac:dyDescent="0.2">
      <c r="B114" s="2">
        <f t="shared" ca="1" si="6"/>
        <v>1665.2393620441808</v>
      </c>
      <c r="C114" s="27">
        <f t="shared" ca="1" si="7"/>
        <v>0.45903718151817108</v>
      </c>
      <c r="D114" s="36">
        <f t="shared" ca="1" si="8"/>
        <v>3.6763372118122951E-2</v>
      </c>
      <c r="E114" s="27">
        <f t="shared" ca="1" si="9"/>
        <v>47.418813724753377</v>
      </c>
      <c r="F114" s="40" t="str">
        <f t="shared" ca="1" si="10"/>
        <v>1665.23936204418, 0.459037181518171, 0.036763372118123, 47.4188137247534</v>
      </c>
      <c r="G114" s="41" t="str">
        <v>4207.49903105457, 1814.19921855077, 2393.2998125038</v>
      </c>
      <c r="H114" s="28" cm="1">
        <f t="array" ref="H114:J114">VALUE(_xlfn.TEXTSPLIT(G114,", "))</f>
        <v>4207.49903105457</v>
      </c>
      <c r="I114" s="28">
        <v>1814.19921855077</v>
      </c>
      <c r="J114" s="28">
        <v>2393.2998125037998</v>
      </c>
    </row>
    <row r="115" spans="2:10" x14ac:dyDescent="0.2">
      <c r="B115" s="2">
        <f t="shared" ca="1" si="6"/>
        <v>1534.9721610518968</v>
      </c>
      <c r="C115" s="27">
        <f t="shared" ca="1" si="7"/>
        <v>0.20254665914788197</v>
      </c>
      <c r="D115" s="36">
        <f t="shared" ca="1" si="8"/>
        <v>1.509447431767463E-2</v>
      </c>
      <c r="E115" s="27">
        <f t="shared" ca="1" si="9"/>
        <v>47.827719593188753</v>
      </c>
      <c r="F115" s="40" t="str">
        <f t="shared" ca="1" si="10"/>
        <v>1534.9721610519, 0.202546659147882, 0.0150944743176746, 47.8277195931888</v>
      </c>
      <c r="G115" s="41" t="str">
        <v>3332.4705477045, 1831.20912100137, 1501.26142670313</v>
      </c>
      <c r="H115" s="28" cm="1">
        <f t="array" ref="H115:J115">VALUE(_xlfn.TEXTSPLIT(G115,", "))</f>
        <v>3332.4705477044999</v>
      </c>
      <c r="I115" s="28">
        <v>1831.20912100137</v>
      </c>
      <c r="J115" s="28">
        <v>1501.2614267031299</v>
      </c>
    </row>
    <row r="116" spans="2:10" x14ac:dyDescent="0.2">
      <c r="B116" s="2">
        <f t="shared" ca="1" si="6"/>
        <v>1223.3759119750373</v>
      </c>
      <c r="C116" s="27">
        <f t="shared" ca="1" si="7"/>
        <v>0.2964563778626696</v>
      </c>
      <c r="D116" s="36">
        <f t="shared" ca="1" si="8"/>
        <v>4.4052426051578934E-2</v>
      </c>
      <c r="E116" s="27">
        <f t="shared" ca="1" si="9"/>
        <v>52.346965720857817</v>
      </c>
      <c r="F116" s="40" t="str">
        <f t="shared" ca="1" si="10"/>
        <v>1223.37591197504, 0.29645637786267, 0.0440524260515789, 52.3469657208578</v>
      </c>
      <c r="G116" s="41" t="str">
        <v>2200.91924264169, 1446.7303298078, 754.188912833884</v>
      </c>
      <c r="H116" s="28" cm="1">
        <f t="array" ref="H116:J116">VALUE(_xlfn.TEXTSPLIT(G116,", "))</f>
        <v>2200.9192426416898</v>
      </c>
      <c r="I116" s="28">
        <v>1446.7303298078</v>
      </c>
      <c r="J116" s="28">
        <v>754.18891283388405</v>
      </c>
    </row>
    <row r="117" spans="2:10" x14ac:dyDescent="0.2">
      <c r="B117" s="2">
        <f t="shared" ca="1" si="6"/>
        <v>1746.4118236203162</v>
      </c>
      <c r="C117" s="27">
        <f t="shared" ca="1" si="7"/>
        <v>0.37013163618744493</v>
      </c>
      <c r="D117" s="36">
        <f t="shared" ca="1" si="8"/>
        <v>2.8164214966484365E-2</v>
      </c>
      <c r="E117" s="27">
        <f t="shared" ca="1" si="9"/>
        <v>47.848221842150551</v>
      </c>
      <c r="F117" s="40" t="str">
        <f t="shared" ca="1" si="10"/>
        <v>1746.41182362032, 0.370131636187445, 0.0281642149664844, 47.8482218421506</v>
      </c>
      <c r="G117" s="41" t="str">
        <v>1307.17625889839, 1306.58374486838, 0.592514030010307</v>
      </c>
      <c r="H117" s="28" cm="1">
        <f t="array" ref="H117:J117">VALUE(_xlfn.TEXTSPLIT(G117,", "))</f>
        <v>1307.17625889839</v>
      </c>
      <c r="I117" s="28">
        <v>1306.5837448683801</v>
      </c>
      <c r="J117" s="28">
        <v>0.592514030010307</v>
      </c>
    </row>
    <row r="118" spans="2:10" x14ac:dyDescent="0.2">
      <c r="B118" s="2">
        <f t="shared" ca="1" si="6"/>
        <v>1650.7323417274847</v>
      </c>
      <c r="C118" s="27">
        <f t="shared" ca="1" si="7"/>
        <v>0.29404590736703207</v>
      </c>
      <c r="D118" s="36">
        <f t="shared" ca="1" si="8"/>
        <v>4.6867793777280481E-2</v>
      </c>
      <c r="E118" s="27">
        <f t="shared" ca="1" si="9"/>
        <v>47.548767556814241</v>
      </c>
      <c r="F118" s="40" t="str">
        <f t="shared" ca="1" si="10"/>
        <v>1650.73234172748, 0.294045907367032, 0.0468677937772805, 47.5487675568142</v>
      </c>
      <c r="G118" s="41" t="str">
        <v>996.668827801941, 1596.62289817141, -599.954070369473</v>
      </c>
      <c r="H118" s="28" cm="1">
        <f t="array" ref="H118:J118">VALUE(_xlfn.TEXTSPLIT(G118,", "))</f>
        <v>996.66882780194101</v>
      </c>
      <c r="I118" s="28">
        <v>1596.62289817141</v>
      </c>
      <c r="J118" s="28">
        <v>-599.95407036947302</v>
      </c>
    </row>
    <row r="119" spans="2:10" x14ac:dyDescent="0.2">
      <c r="B119" s="2">
        <f t="shared" ca="1" si="6"/>
        <v>1648.3108251059416</v>
      </c>
      <c r="C119" s="27">
        <f t="shared" ca="1" si="7"/>
        <v>0.77526699629969942</v>
      </c>
      <c r="D119" s="36">
        <f t="shared" ca="1" si="8"/>
        <v>2.5629976958218857E-2</v>
      </c>
      <c r="E119" s="27">
        <f t="shared" ca="1" si="9"/>
        <v>52.37807558471949</v>
      </c>
      <c r="F119" s="40" t="str">
        <f t="shared" ca="1" si="10"/>
        <v>1648.31082510594, 0.775266996299699, 0.0256299769582189, 52.3780755847195</v>
      </c>
      <c r="G119" s="41" t="str">
        <v>1133.44425695735, 1406.3690284628, -272.92477150545</v>
      </c>
      <c r="H119" s="28" cm="1">
        <f t="array" ref="H119:J119">VALUE(_xlfn.TEXTSPLIT(G119,", "))</f>
        <v>1133.44425695735</v>
      </c>
      <c r="I119" s="28">
        <v>1406.3690284628001</v>
      </c>
      <c r="J119" s="28">
        <v>-272.92477150545</v>
      </c>
    </row>
    <row r="120" spans="2:10" x14ac:dyDescent="0.2">
      <c r="B120" s="2">
        <f t="shared" ref="B120:B155" ca="1" si="11">RAND()*($F$22-$E$22)+$E$22</f>
        <v>1425.935345322478</v>
      </c>
      <c r="C120" s="27">
        <f t="shared" ref="C120:C155" ca="1" si="12">RAND()*($F$23-$E$23)+$E$23</f>
        <v>0.48102081872715702</v>
      </c>
      <c r="D120" s="36">
        <f t="shared" ref="D120:D155" ca="1" si="13">RAND()*($F$24-$E$24)+$E$24</f>
        <v>2.7304812643356789E-2</v>
      </c>
      <c r="E120" s="27">
        <f t="shared" ref="E120:E155" ca="1" si="14">RAND()*($F$25-$E$25)+$E$25</f>
        <v>50.386214254151646</v>
      </c>
      <c r="F120" s="40" t="str">
        <f t="shared" ref="F120:F151" ca="1" si="15">_xlfn.ARRAYTOTEXT(B120:E120)</f>
        <v>1425.93534532248, 0.481020818727157, 0.0273048126433568, 50.3862142541516</v>
      </c>
      <c r="G120" s="41" t="str">
        <v>2654.03004624983, 1315.35960662041, 1338.67043962942</v>
      </c>
      <c r="H120" s="28" cm="1">
        <f t="array" ref="H120:J120">VALUE(_xlfn.TEXTSPLIT(G120,", "))</f>
        <v>2654.0300462498299</v>
      </c>
      <c r="I120" s="28">
        <v>1315.35960662041</v>
      </c>
      <c r="J120" s="28">
        <v>1338.6704396294199</v>
      </c>
    </row>
    <row r="121" spans="2:10" x14ac:dyDescent="0.2">
      <c r="B121" s="2">
        <f t="shared" ca="1" si="11"/>
        <v>1384.2750229228502</v>
      </c>
      <c r="C121" s="27">
        <f t="shared" ca="1" si="12"/>
        <v>0.55092903784811176</v>
      </c>
      <c r="D121" s="36">
        <f t="shared" ca="1" si="13"/>
        <v>2.0243558939683347E-2</v>
      </c>
      <c r="E121" s="27">
        <f t="shared" ca="1" si="14"/>
        <v>47.234839517307442</v>
      </c>
      <c r="F121" s="40" t="str">
        <f t="shared" ca="1" si="15"/>
        <v>1384.27502292285, 0.550929037848112, 0.0202435589396833, 47.2348395173074</v>
      </c>
      <c r="G121" s="41" t="str">
        <v>3120.76096215877, 1483.58915623688, 1637.17180592189</v>
      </c>
      <c r="H121" s="28" cm="1">
        <f t="array" ref="H121:J121">VALUE(_xlfn.TEXTSPLIT(G121,", "))</f>
        <v>3120.7609621587699</v>
      </c>
      <c r="I121" s="28">
        <v>1483.5891562368799</v>
      </c>
      <c r="J121" s="28">
        <v>1637.1718059218899</v>
      </c>
    </row>
    <row r="122" spans="2:10" x14ac:dyDescent="0.2">
      <c r="B122" s="2">
        <f t="shared" ca="1" si="11"/>
        <v>1770.0227602118641</v>
      </c>
      <c r="C122" s="27">
        <f t="shared" ca="1" si="12"/>
        <v>0.32361677871503997</v>
      </c>
      <c r="D122" s="36">
        <f t="shared" ca="1" si="13"/>
        <v>3.6558403091822463E-2</v>
      </c>
      <c r="E122" s="27">
        <f t="shared" ca="1" si="14"/>
        <v>50.199266308932607</v>
      </c>
      <c r="F122" s="40" t="str">
        <f t="shared" ca="1" si="15"/>
        <v>1770.02276021186, 0.32361677871504, 0.0365584030918225, 50.1992663089326</v>
      </c>
      <c r="G122" s="41" t="str">
        <v>1299.46394456321, 1765.53660623939, -466.072661676186</v>
      </c>
      <c r="H122" s="28" cm="1">
        <f t="array" ref="H122:J122">VALUE(_xlfn.TEXTSPLIT(G122,", "))</f>
        <v>1299.4639445632099</v>
      </c>
      <c r="I122" s="28">
        <v>1765.53660623939</v>
      </c>
      <c r="J122" s="28">
        <v>-466.07266167618599</v>
      </c>
    </row>
    <row r="123" spans="2:10" x14ac:dyDescent="0.2">
      <c r="B123" s="2">
        <f t="shared" ca="1" si="11"/>
        <v>1798.5072413794942</v>
      </c>
      <c r="C123" s="27">
        <f t="shared" ca="1" si="12"/>
        <v>0.68103572158418935</v>
      </c>
      <c r="D123" s="36">
        <f t="shared" ca="1" si="13"/>
        <v>4.4155104595630844E-2</v>
      </c>
      <c r="E123" s="27">
        <f t="shared" ca="1" si="14"/>
        <v>47.703407368315233</v>
      </c>
      <c r="F123" s="40" t="str">
        <f t="shared" ca="1" si="15"/>
        <v>1798.50724137949, 0.681035721584189, 0.0441551045956308, 47.7034073683152</v>
      </c>
      <c r="G123" s="41" t="str">
        <v>3330.50289905319, 1356.82068437843, 1973.68221467476</v>
      </c>
      <c r="H123" s="28" cm="1">
        <f t="array" ref="H123:J123">VALUE(_xlfn.TEXTSPLIT(G123,", "))</f>
        <v>3330.50289905319</v>
      </c>
      <c r="I123" s="28">
        <v>1356.8206843784301</v>
      </c>
      <c r="J123" s="28">
        <v>1973.68221467476</v>
      </c>
    </row>
    <row r="124" spans="2:10" x14ac:dyDescent="0.2">
      <c r="B124" s="2">
        <f t="shared" ca="1" si="11"/>
        <v>1497.4412702258749</v>
      </c>
      <c r="C124" s="27">
        <f t="shared" ca="1" si="12"/>
        <v>0.27149419404761577</v>
      </c>
      <c r="D124" s="36">
        <f t="shared" ca="1" si="13"/>
        <v>3.9248208161876727E-2</v>
      </c>
      <c r="E124" s="27">
        <f t="shared" ca="1" si="14"/>
        <v>52.13193240111557</v>
      </c>
      <c r="F124" s="40" t="str">
        <f t="shared" ca="1" si="15"/>
        <v>1497.44127022587, 0.271494194047616, 0.0392482081618767, 52.1319324011156</v>
      </c>
      <c r="G124" s="41" t="str">
        <v>2688.57219615757, 1407.55248125717, 1281.0197149004</v>
      </c>
      <c r="H124" s="28" cm="1">
        <f t="array" ref="H124:J124">VALUE(_xlfn.TEXTSPLIT(G124,", "))</f>
        <v>2688.57219615757</v>
      </c>
      <c r="I124" s="28">
        <v>1407.55248125717</v>
      </c>
      <c r="J124" s="28">
        <v>1281.0197149004</v>
      </c>
    </row>
    <row r="125" spans="2:10" x14ac:dyDescent="0.2">
      <c r="B125" s="2">
        <f t="shared" ca="1" si="11"/>
        <v>1261.412154227037</v>
      </c>
      <c r="C125" s="27">
        <f t="shared" ca="1" si="12"/>
        <v>0.50643642258002819</v>
      </c>
      <c r="D125" s="36">
        <f t="shared" ca="1" si="13"/>
        <v>4.1396055021732325E-2</v>
      </c>
      <c r="E125" s="27">
        <f t="shared" ca="1" si="14"/>
        <v>51.480481845515385</v>
      </c>
      <c r="F125" s="40" t="str">
        <f t="shared" ca="1" si="15"/>
        <v>1261.41215422704, 0.506436422580028, 0.0413960550217323, 51.4804818455154</v>
      </c>
      <c r="G125" s="41" t="str">
        <v>1677.69898186104, 1346.93096531128, 330.768016549764</v>
      </c>
      <c r="H125" s="28" cm="1">
        <f t="array" ref="H125:J125">VALUE(_xlfn.TEXTSPLIT(G125,", "))</f>
        <v>1677.69898186104</v>
      </c>
      <c r="I125" s="28">
        <v>1346.93096531128</v>
      </c>
      <c r="J125" s="28">
        <v>330.76801654976401</v>
      </c>
    </row>
    <row r="126" spans="2:10" x14ac:dyDescent="0.2">
      <c r="B126" s="2">
        <f t="shared" ca="1" si="11"/>
        <v>1473.3050024553945</v>
      </c>
      <c r="C126" s="27">
        <f t="shared" ca="1" si="12"/>
        <v>0.71167024435694159</v>
      </c>
      <c r="D126" s="36">
        <f t="shared" ca="1" si="13"/>
        <v>3.409442243636257E-2</v>
      </c>
      <c r="E126" s="27">
        <f t="shared" ca="1" si="14"/>
        <v>48.378443242515083</v>
      </c>
      <c r="F126" s="40" t="str">
        <f t="shared" ca="1" si="15"/>
        <v>1473.30500245539, 0.711670244356942, 0.0340944224363626, 48.3784432425151</v>
      </c>
      <c r="G126" s="41" t="str">
        <v>2242.37946556552, 1645.11562842714, 597.263837138377</v>
      </c>
      <c r="H126" s="28" cm="1">
        <f t="array" ref="H126:J126">VALUE(_xlfn.TEXTSPLIT(G126,", "))</f>
        <v>2242.3794655655201</v>
      </c>
      <c r="I126" s="28">
        <v>1645.1156284271401</v>
      </c>
      <c r="J126" s="28">
        <v>597.26383713837697</v>
      </c>
    </row>
    <row r="127" spans="2:10" x14ac:dyDescent="0.2">
      <c r="B127" s="2">
        <f t="shared" ca="1" si="11"/>
        <v>1379.7881130677069</v>
      </c>
      <c r="C127" s="27">
        <f t="shared" ca="1" si="12"/>
        <v>0.52461761015505526</v>
      </c>
      <c r="D127" s="36">
        <f t="shared" ca="1" si="13"/>
        <v>2.9983716533317821E-2</v>
      </c>
      <c r="E127" s="27">
        <f t="shared" ca="1" si="14"/>
        <v>49.612129345176946</v>
      </c>
      <c r="F127" s="40" t="str">
        <f t="shared" ca="1" si="15"/>
        <v>1379.78811306771, 0.524617610155055, 0.0299837165333178, 49.6121293451769</v>
      </c>
      <c r="G127" s="41" t="str">
        <v>1930.58543035141, 1545.50356952845, 385.081860822959</v>
      </c>
      <c r="H127" s="28" cm="1">
        <f t="array" ref="H127:J127">VALUE(_xlfn.TEXTSPLIT(G127,", "))</f>
        <v>1930.58543035141</v>
      </c>
      <c r="I127" s="28">
        <v>1545.50356952845</v>
      </c>
      <c r="J127" s="28">
        <v>385.08186082295902</v>
      </c>
    </row>
    <row r="128" spans="2:10" x14ac:dyDescent="0.2">
      <c r="B128" s="2">
        <f t="shared" ca="1" si="11"/>
        <v>1656.4354540712109</v>
      </c>
      <c r="C128" s="27">
        <f t="shared" ca="1" si="12"/>
        <v>0.77484066984565692</v>
      </c>
      <c r="D128" s="36">
        <f t="shared" ca="1" si="13"/>
        <v>2.4542022519793288E-2</v>
      </c>
      <c r="E128" s="27">
        <f t="shared" ca="1" si="14"/>
        <v>47.452355184566663</v>
      </c>
      <c r="F128" s="40" t="str">
        <f t="shared" ca="1" si="15"/>
        <v>1656.43545407121, 0.774840669845657, 0.0245420225197933, 47.4523551845667</v>
      </c>
      <c r="G128" s="41" t="str">
        <v>2796.00734058149, 1736.47545786269, 1059.5318827188</v>
      </c>
      <c r="H128" s="28" cm="1">
        <f t="array" ref="H128:J128">VALUE(_xlfn.TEXTSPLIT(G128,", "))</f>
        <v>2796.0073405814901</v>
      </c>
      <c r="I128" s="28">
        <v>1736.4754578626901</v>
      </c>
      <c r="J128" s="28">
        <v>1059.5318827188</v>
      </c>
    </row>
    <row r="129" spans="2:10" x14ac:dyDescent="0.2">
      <c r="B129" s="2">
        <f t="shared" ca="1" si="11"/>
        <v>1309.3530849653553</v>
      </c>
      <c r="C129" s="27">
        <f t="shared" ca="1" si="12"/>
        <v>0.78381806254432962</v>
      </c>
      <c r="D129" s="36">
        <f t="shared" ca="1" si="13"/>
        <v>2.0628954318855582E-2</v>
      </c>
      <c r="E129" s="27">
        <f t="shared" ca="1" si="14"/>
        <v>51.803707187769305</v>
      </c>
      <c r="F129" s="40" t="str">
        <f t="shared" ca="1" si="15"/>
        <v>1309.35308496536, 0.78381806254433, 0.0206289543188556, 51.8037071877693</v>
      </c>
      <c r="G129" s="41" t="str">
        <v>3306.24402628027, 1160.94010923914, 2145.30391704113</v>
      </c>
      <c r="H129" s="28" cm="1">
        <f t="array" ref="H129:J129">VALUE(_xlfn.TEXTSPLIT(G129,", "))</f>
        <v>3306.2440262802702</v>
      </c>
      <c r="I129" s="28">
        <v>1160.9401092391399</v>
      </c>
      <c r="J129" s="28">
        <v>2145.3039170411298</v>
      </c>
    </row>
    <row r="130" spans="2:10" x14ac:dyDescent="0.2">
      <c r="B130" s="2">
        <f t="shared" ca="1" si="11"/>
        <v>1475.671044883738</v>
      </c>
      <c r="C130" s="27">
        <f t="shared" ca="1" si="12"/>
        <v>0.47906219952368956</v>
      </c>
      <c r="D130" s="36">
        <f t="shared" ca="1" si="13"/>
        <v>4.8239428798353676E-2</v>
      </c>
      <c r="E130" s="27">
        <f t="shared" ca="1" si="14"/>
        <v>48.340328921471617</v>
      </c>
      <c r="F130" s="40" t="str">
        <f t="shared" ca="1" si="15"/>
        <v>1475.67104488374, 0.47906219952369, 0.0482394287983537, 48.3403289214716</v>
      </c>
      <c r="G130" s="41" t="str">
        <v>2085.53807616122, 1187.98780487302, 897.550271288199</v>
      </c>
      <c r="H130" s="28" cm="1">
        <f t="array" ref="H130:J130">VALUE(_xlfn.TEXTSPLIT(G130,", "))</f>
        <v>2085.53807616122</v>
      </c>
      <c r="I130" s="28">
        <v>1187.98780487302</v>
      </c>
      <c r="J130" s="28">
        <v>897.55027128819904</v>
      </c>
    </row>
    <row r="131" spans="2:10" x14ac:dyDescent="0.2">
      <c r="B131" s="2">
        <f t="shared" ca="1" si="11"/>
        <v>1701.1867410466077</v>
      </c>
      <c r="C131" s="27">
        <f t="shared" ca="1" si="12"/>
        <v>0.2002217192708371</v>
      </c>
      <c r="D131" s="36">
        <f t="shared" ca="1" si="13"/>
        <v>3.3776641028256088E-2</v>
      </c>
      <c r="E131" s="27">
        <f t="shared" ca="1" si="14"/>
        <v>49.174314615074039</v>
      </c>
      <c r="F131" s="40" t="str">
        <f t="shared" ca="1" si="15"/>
        <v>1701.18674104661, 0.200221719270837, 0.0337766410282561, 49.174314615074</v>
      </c>
      <c r="G131" s="41" t="str">
        <v>1137.43541686327, 1506.75487893219, -369.319462068918</v>
      </c>
      <c r="H131" s="28" cm="1">
        <f t="array" ref="H131:J131">VALUE(_xlfn.TEXTSPLIT(G131,", "))</f>
        <v>1137.4354168632699</v>
      </c>
      <c r="I131" s="28">
        <v>1506.75487893219</v>
      </c>
      <c r="J131" s="28">
        <v>-369.31946206891803</v>
      </c>
    </row>
    <row r="132" spans="2:10" x14ac:dyDescent="0.2">
      <c r="B132" s="2">
        <f t="shared" ca="1" si="11"/>
        <v>1472.3091315853976</v>
      </c>
      <c r="C132" s="27">
        <f t="shared" ca="1" si="12"/>
        <v>0.77211786052241194</v>
      </c>
      <c r="D132" s="36">
        <f t="shared" ca="1" si="13"/>
        <v>2.5654208728268818E-2</v>
      </c>
      <c r="E132" s="27">
        <f t="shared" ca="1" si="14"/>
        <v>52.820743621820625</v>
      </c>
      <c r="F132" s="40" t="str">
        <f t="shared" ca="1" si="15"/>
        <v>1472.3091315854, 0.772117860522412, 0.0256542087282688, 52.8207436218206</v>
      </c>
      <c r="G132" s="41" t="str">
        <v>3668.19688027505, 1729.35852008242, 1938.83836019263</v>
      </c>
      <c r="H132" s="28" cm="1">
        <f t="array" ref="H132:J132">VALUE(_xlfn.TEXTSPLIT(G132,", "))</f>
        <v>3668.1968802750498</v>
      </c>
      <c r="I132" s="28">
        <v>1729.35852008242</v>
      </c>
      <c r="J132" s="28">
        <v>1938.83836019263</v>
      </c>
    </row>
    <row r="133" spans="2:10" x14ac:dyDescent="0.2">
      <c r="B133" s="2">
        <f t="shared" ca="1" si="11"/>
        <v>1378.6991058346425</v>
      </c>
      <c r="C133" s="27">
        <f t="shared" ca="1" si="12"/>
        <v>0.36080294008356895</v>
      </c>
      <c r="D133" s="36">
        <f t="shared" ca="1" si="13"/>
        <v>1.1777091162814815E-2</v>
      </c>
      <c r="E133" s="27">
        <f t="shared" ca="1" si="14"/>
        <v>52.114523437613045</v>
      </c>
      <c r="F133" s="40" t="str">
        <f t="shared" ca="1" si="15"/>
        <v>1378.69910583464, 0.360802940083569, 0.0117770911628148, 52.114523437613</v>
      </c>
      <c r="G133" s="41" t="str">
        <v>2120.81704937506, 1542.89558783562, 577.921461539433</v>
      </c>
      <c r="H133" s="28" cm="1">
        <f t="array" ref="H133:J133">VALUE(_xlfn.TEXTSPLIT(G133,", "))</f>
        <v>2120.8170493750599</v>
      </c>
      <c r="I133" s="28">
        <v>1542.8955878356201</v>
      </c>
      <c r="J133" s="28">
        <v>577.92146153943304</v>
      </c>
    </row>
    <row r="134" spans="2:10" x14ac:dyDescent="0.2">
      <c r="B134" s="2">
        <f t="shared" ca="1" si="11"/>
        <v>1642.7301824603514</v>
      </c>
      <c r="C134" s="27">
        <f t="shared" ca="1" si="12"/>
        <v>0.54130936323773748</v>
      </c>
      <c r="D134" s="36">
        <f t="shared" ca="1" si="13"/>
        <v>2.5306792156244474E-2</v>
      </c>
      <c r="E134" s="27">
        <f t="shared" ca="1" si="14"/>
        <v>49.770337264883842</v>
      </c>
      <c r="F134" s="40" t="str">
        <f t="shared" ca="1" si="15"/>
        <v>1642.73018246035, 0.541309363237737, 0.0253067921562445, 49.7703372648838</v>
      </c>
      <c r="G134" s="41" t="str">
        <v>3875.56048172062, 1480.39885224709, 2395.16162947354</v>
      </c>
      <c r="H134" s="28" cm="1">
        <f t="array" ref="H134:J134">VALUE(_xlfn.TEXTSPLIT(G134,", "))</f>
        <v>3875.5604817206199</v>
      </c>
      <c r="I134" s="28">
        <v>1480.39885224709</v>
      </c>
      <c r="J134" s="28">
        <v>2395.16162947354</v>
      </c>
    </row>
    <row r="135" spans="2:10" x14ac:dyDescent="0.2">
      <c r="B135" s="2">
        <f t="shared" ca="1" si="11"/>
        <v>1210.1132952868741</v>
      </c>
      <c r="C135" s="27">
        <f t="shared" ca="1" si="12"/>
        <v>0.38371481896977166</v>
      </c>
      <c r="D135" s="36">
        <f t="shared" ca="1" si="13"/>
        <v>3.5972891507336797E-2</v>
      </c>
      <c r="E135" s="27">
        <f t="shared" ca="1" si="14"/>
        <v>49.959655162542518</v>
      </c>
      <c r="F135" s="40" t="str">
        <f t="shared" ca="1" si="15"/>
        <v>1210.11329528687, 0.383714818969772, 0.0359728915073368, 49.9596551625425</v>
      </c>
      <c r="G135" s="41" t="str">
        <v>2805.89331631372, 1665.22568298154, 1140.66763333217</v>
      </c>
      <c r="H135" s="28" cm="1">
        <f t="array" ref="H135:J135">VALUE(_xlfn.TEXTSPLIT(G135,", "))</f>
        <v>2805.8933163137199</v>
      </c>
      <c r="I135" s="28">
        <v>1665.2256829815401</v>
      </c>
      <c r="J135" s="28">
        <v>1140.66763333217</v>
      </c>
    </row>
    <row r="136" spans="2:10" x14ac:dyDescent="0.2">
      <c r="B136" s="2">
        <f t="shared" ca="1" si="11"/>
        <v>1532.8854698536607</v>
      </c>
      <c r="C136" s="27">
        <f t="shared" ca="1" si="12"/>
        <v>0.72772892429045566</v>
      </c>
      <c r="D136" s="36">
        <f t="shared" ca="1" si="13"/>
        <v>3.5120762230228766E-2</v>
      </c>
      <c r="E136" s="27">
        <f t="shared" ca="1" si="14"/>
        <v>51.675394798081818</v>
      </c>
      <c r="F136" s="40" t="str">
        <f t="shared" ca="1" si="15"/>
        <v>1532.88546985366, 0.727728924290456, 0.0351207622302288, 51.6753947980818</v>
      </c>
      <c r="G136" s="41" t="str">
        <v>1615.5570311938, 1309.5323710765, 306.024660117292</v>
      </c>
      <c r="H136" s="28" cm="1">
        <f t="array" ref="H136:J136">VALUE(_xlfn.TEXTSPLIT(G136,", "))</f>
        <v>1615.5570311938</v>
      </c>
      <c r="I136" s="28">
        <v>1309.5323710765001</v>
      </c>
      <c r="J136" s="28">
        <v>306.024660117292</v>
      </c>
    </row>
    <row r="137" spans="2:10" x14ac:dyDescent="0.2">
      <c r="B137" s="2">
        <f t="shared" ca="1" si="11"/>
        <v>1288.4765211680362</v>
      </c>
      <c r="C137" s="27">
        <f t="shared" ca="1" si="12"/>
        <v>0.42810444676591147</v>
      </c>
      <c r="D137" s="36">
        <f t="shared" ca="1" si="13"/>
        <v>4.3319272243754536E-2</v>
      </c>
      <c r="E137" s="27">
        <f t="shared" ca="1" si="14"/>
        <v>50.466303888082933</v>
      </c>
      <c r="F137" s="40" t="str">
        <f t="shared" ca="1" si="15"/>
        <v>1288.47652116804, 0.428104446765911, 0.0433192722437545, 50.4663038880829</v>
      </c>
      <c r="G137" s="41" t="str">
        <v>2709.90962689637, 1395.99270701981, 1313.91691987655</v>
      </c>
      <c r="H137" s="28" cm="1">
        <f t="array" ref="H137:J137">VALUE(_xlfn.TEXTSPLIT(G137,", "))</f>
        <v>2709.9096268963699</v>
      </c>
      <c r="I137" s="28">
        <v>1395.99270701981</v>
      </c>
      <c r="J137" s="28">
        <v>1313.9169198765501</v>
      </c>
    </row>
    <row r="138" spans="2:10" x14ac:dyDescent="0.2">
      <c r="B138" s="2">
        <f t="shared" ca="1" si="11"/>
        <v>1254.1912770383392</v>
      </c>
      <c r="C138" s="27">
        <f t="shared" ca="1" si="12"/>
        <v>0.39284241868757047</v>
      </c>
      <c r="D138" s="36">
        <f t="shared" ca="1" si="13"/>
        <v>1.0652393766274706E-2</v>
      </c>
      <c r="E138" s="27">
        <f t="shared" ca="1" si="14"/>
        <v>51.463108694474094</v>
      </c>
      <c r="F138" s="40" t="str">
        <f t="shared" ca="1" si="15"/>
        <v>1254.19127703834, 0.39284241868757, 0.0106523937662747, 51.4631086944741</v>
      </c>
      <c r="G138" s="41" t="str">
        <v>1615.18235231727, 1900.5786062491, -285.396253931827</v>
      </c>
      <c r="H138" s="28" cm="1">
        <f t="array" ref="H138:J138">VALUE(_xlfn.TEXTSPLIT(G138,", "))</f>
        <v>1615.18235231727</v>
      </c>
      <c r="I138" s="28">
        <v>1900.5786062490999</v>
      </c>
      <c r="J138" s="28">
        <v>-285.396253931827</v>
      </c>
    </row>
    <row r="139" spans="2:10" x14ac:dyDescent="0.2">
      <c r="B139" s="2">
        <f t="shared" ca="1" si="11"/>
        <v>1212.2402964180694</v>
      </c>
      <c r="C139" s="27">
        <f t="shared" ca="1" si="12"/>
        <v>0.32466857649179243</v>
      </c>
      <c r="D139" s="36">
        <f t="shared" ca="1" si="13"/>
        <v>2.7415782505160483E-2</v>
      </c>
      <c r="E139" s="27">
        <f t="shared" ca="1" si="14"/>
        <v>47.728021426686496</v>
      </c>
      <c r="F139" s="40" t="str">
        <f t="shared" ca="1" si="15"/>
        <v>1212.24029641807, 0.324668576491792, 0.0274157825051605, 47.7280214266865</v>
      </c>
      <c r="G139" s="41" t="str">
        <v>3215.48136409139, 1281.37833190595, 1934.10303218544</v>
      </c>
      <c r="H139" s="28" cm="1">
        <f t="array" ref="H139:J139">VALUE(_xlfn.TEXTSPLIT(G139,", "))</f>
        <v>3215.4813640913899</v>
      </c>
      <c r="I139" s="28">
        <v>1281.3783319059501</v>
      </c>
      <c r="J139" s="28">
        <v>1934.10303218544</v>
      </c>
    </row>
    <row r="140" spans="2:10" x14ac:dyDescent="0.2">
      <c r="B140" s="2">
        <f t="shared" ca="1" si="11"/>
        <v>1258.2839756709247</v>
      </c>
      <c r="C140" s="27">
        <f t="shared" ca="1" si="12"/>
        <v>0.38298348491752765</v>
      </c>
      <c r="D140" s="36">
        <f t="shared" ca="1" si="13"/>
        <v>3.0510206645445702E-2</v>
      </c>
      <c r="E140" s="27">
        <f t="shared" ca="1" si="14"/>
        <v>50.040967681192441</v>
      </c>
      <c r="F140" s="40" t="str">
        <f t="shared" ca="1" si="15"/>
        <v>1258.28397567092, 0.382983484917528, 0.0305102066454457, 50.0409676811924</v>
      </c>
      <c r="G140" s="41" t="str">
        <v>1421.0372273738, 1331.29889581208, 89.7383315617185</v>
      </c>
      <c r="H140" s="28" cm="1">
        <f t="array" ref="H140:J140">VALUE(_xlfn.TEXTSPLIT(G140,", "))</f>
        <v>1421.0372273738001</v>
      </c>
      <c r="I140" s="28">
        <v>1331.29889581208</v>
      </c>
      <c r="J140" s="28">
        <v>89.738331561718496</v>
      </c>
    </row>
    <row r="141" spans="2:10" x14ac:dyDescent="0.2">
      <c r="B141" s="2">
        <f t="shared" ca="1" si="11"/>
        <v>1300.1964357697275</v>
      </c>
      <c r="C141" s="27">
        <f t="shared" ca="1" si="12"/>
        <v>0.35356500687872949</v>
      </c>
      <c r="D141" s="36">
        <f t="shared" ca="1" si="13"/>
        <v>1.275630440685592E-2</v>
      </c>
      <c r="E141" s="27">
        <f t="shared" ca="1" si="14"/>
        <v>50.70620315054375</v>
      </c>
      <c r="F141" s="40" t="str">
        <f t="shared" ca="1" si="15"/>
        <v>1300.19643576973, 0.353565006878729, 0.0127563044068559, 50.7062031505438</v>
      </c>
      <c r="G141" s="41" t="str">
        <v>622.341991364738, 1555.7201106405, -933.378119275764</v>
      </c>
      <c r="H141" s="28" cm="1">
        <f t="array" ref="H141:J141">VALUE(_xlfn.TEXTSPLIT(G141,", "))</f>
        <v>622.34199136473796</v>
      </c>
      <c r="I141" s="28">
        <v>1555.7201106405</v>
      </c>
      <c r="J141" s="28">
        <v>-933.37811927576399</v>
      </c>
    </row>
    <row r="142" spans="2:10" x14ac:dyDescent="0.2">
      <c r="B142" s="2">
        <f t="shared" ca="1" si="11"/>
        <v>1789.5765979748012</v>
      </c>
      <c r="C142" s="27">
        <f t="shared" ca="1" si="12"/>
        <v>0.78940422921354592</v>
      </c>
      <c r="D142" s="36">
        <f t="shared" ca="1" si="13"/>
        <v>2.5293092759182456E-2</v>
      </c>
      <c r="E142" s="27">
        <f t="shared" ca="1" si="14"/>
        <v>47.220301431409382</v>
      </c>
      <c r="F142" s="40" t="str">
        <f t="shared" ca="1" si="15"/>
        <v>1789.5765979748, 0.789404229213546, 0.0252930927591825, 47.2203014314094</v>
      </c>
      <c r="G142" s="41" t="str">
        <v>904.464102996869, 1919.26987527318, -1014.80577227631</v>
      </c>
      <c r="H142" s="28" cm="1">
        <f t="array" ref="H142:J142">VALUE(_xlfn.TEXTSPLIT(G142,", "))</f>
        <v>904.46410299686897</v>
      </c>
      <c r="I142" s="28">
        <v>1919.2698752731801</v>
      </c>
      <c r="J142" s="28">
        <v>-1014.80577227631</v>
      </c>
    </row>
    <row r="143" spans="2:10" x14ac:dyDescent="0.2">
      <c r="B143" s="2">
        <f t="shared" ca="1" si="11"/>
        <v>1699.4440241807631</v>
      </c>
      <c r="C143" s="27">
        <f t="shared" ca="1" si="12"/>
        <v>0.62777678794572822</v>
      </c>
      <c r="D143" s="36">
        <f t="shared" ca="1" si="13"/>
        <v>2.0985107053827445E-2</v>
      </c>
      <c r="E143" s="27">
        <f t="shared" ca="1" si="14"/>
        <v>48.348220768617175</v>
      </c>
      <c r="F143" s="40" t="str">
        <f t="shared" ca="1" si="15"/>
        <v>1699.44402418076, 0.627776787945728, 0.0209851070538274, 48.3482207686172</v>
      </c>
      <c r="G143" s="41" t="str">
        <v>1204.43156183163, 1482.28767953712, -277.85611770549</v>
      </c>
      <c r="H143" s="28" cm="1">
        <f t="array" ref="H143:J143">VALUE(_xlfn.TEXTSPLIT(G143,", "))</f>
        <v>1204.43156183163</v>
      </c>
      <c r="I143" s="28">
        <v>1482.2876795371201</v>
      </c>
      <c r="J143" s="28">
        <v>-277.85611770549002</v>
      </c>
    </row>
    <row r="144" spans="2:10" x14ac:dyDescent="0.2">
      <c r="B144" s="2">
        <f t="shared" ca="1" si="11"/>
        <v>1271.1646626870222</v>
      </c>
      <c r="C144" s="27">
        <f t="shared" ca="1" si="12"/>
        <v>0.76524789574440377</v>
      </c>
      <c r="D144" s="36">
        <f t="shared" ca="1" si="13"/>
        <v>3.1039615574961571E-2</v>
      </c>
      <c r="E144" s="27">
        <f t="shared" ca="1" si="14"/>
        <v>47.111810954473512</v>
      </c>
      <c r="F144" s="40" t="str">
        <f t="shared" ca="1" si="15"/>
        <v>1271.16466268702, 0.765247895744404, 0.0310396155749616, 47.1118109544735</v>
      </c>
      <c r="G144" s="41" t="str">
        <v>1939.35146268703, 1525.30181464233, 414.049648044699</v>
      </c>
      <c r="H144" s="28" cm="1">
        <f t="array" ref="H144:J144">VALUE(_xlfn.TEXTSPLIT(G144,", "))</f>
        <v>1939.3514626870301</v>
      </c>
      <c r="I144" s="28">
        <v>1525.3018146423301</v>
      </c>
      <c r="J144" s="28">
        <v>414.04964804469898</v>
      </c>
    </row>
    <row r="145" spans="1:10" x14ac:dyDescent="0.2">
      <c r="B145" s="2">
        <f t="shared" ca="1" si="11"/>
        <v>1544.1125848453421</v>
      </c>
      <c r="C145" s="27">
        <f t="shared" ca="1" si="12"/>
        <v>0.69514375142768847</v>
      </c>
      <c r="D145" s="36">
        <f t="shared" ca="1" si="13"/>
        <v>3.5866898315346354E-2</v>
      </c>
      <c r="E145" s="27">
        <f t="shared" ca="1" si="14"/>
        <v>51.691401082465106</v>
      </c>
      <c r="F145" s="40" t="str">
        <f t="shared" ca="1" si="15"/>
        <v>1544.11258484534, 0.695143751427688, 0.0358668983153464, 51.6914010824651</v>
      </c>
      <c r="G145" s="41" t="str">
        <v>1371.55964290294, 1663.54453777049, -291.984894867556</v>
      </c>
      <c r="H145" s="28" cm="1">
        <f t="array" ref="H145:J145">VALUE(_xlfn.TEXTSPLIT(G145,", "))</f>
        <v>1371.5596429029399</v>
      </c>
      <c r="I145" s="28">
        <v>1663.54453777049</v>
      </c>
      <c r="J145" s="28">
        <v>-291.98489486755602</v>
      </c>
    </row>
    <row r="146" spans="1:10" x14ac:dyDescent="0.2">
      <c r="B146" s="2">
        <f t="shared" ca="1" si="11"/>
        <v>1224.837620199228</v>
      </c>
      <c r="C146" s="27">
        <f t="shared" ca="1" si="12"/>
        <v>0.6167220480518123</v>
      </c>
      <c r="D146" s="36">
        <f t="shared" ca="1" si="13"/>
        <v>3.6327034386302144E-2</v>
      </c>
      <c r="E146" s="27">
        <f t="shared" ca="1" si="14"/>
        <v>51.216932636682444</v>
      </c>
      <c r="F146" s="40" t="str">
        <f t="shared" ca="1" si="15"/>
        <v>1224.83762019923, 0.616722048051812, 0.0363270343863021, 51.2169326366824</v>
      </c>
      <c r="G146" s="41" t="str">
        <v>2000.73779543544, 1683.43453780096, 317.303257634486</v>
      </c>
      <c r="H146" s="28" cm="1">
        <f t="array" ref="H146:J146">VALUE(_xlfn.TEXTSPLIT(G146,", "))</f>
        <v>2000.7377954354399</v>
      </c>
      <c r="I146" s="28">
        <v>1683.43453780096</v>
      </c>
      <c r="J146" s="28">
        <v>317.30325763448599</v>
      </c>
    </row>
    <row r="147" spans="1:10" x14ac:dyDescent="0.2">
      <c r="B147" s="2">
        <f t="shared" ca="1" si="11"/>
        <v>1282.8735162008159</v>
      </c>
      <c r="C147" s="27">
        <f t="shared" ca="1" si="12"/>
        <v>0.31169409462511344</v>
      </c>
      <c r="D147" s="36">
        <f t="shared" ca="1" si="13"/>
        <v>3.3570649869075743E-2</v>
      </c>
      <c r="E147" s="27">
        <f t="shared" ca="1" si="14"/>
        <v>52.249155236264173</v>
      </c>
      <c r="F147" s="40" t="str">
        <f t="shared" ca="1" si="15"/>
        <v>1282.87351620082, 0.311694094625113, 0.0335706498690757, 52.2491552362642</v>
      </c>
      <c r="G147" s="41" t="str">
        <v>2495.06655671167, 1181.28524540407, 1313.78131130761</v>
      </c>
      <c r="H147" s="28" cm="1">
        <f t="array" ref="H147:J147">VALUE(_xlfn.TEXTSPLIT(G147,", "))</f>
        <v>2495.0665567116698</v>
      </c>
      <c r="I147" s="28">
        <v>1181.2852454040701</v>
      </c>
      <c r="J147" s="28">
        <v>1313.7813113076099</v>
      </c>
    </row>
    <row r="148" spans="1:10" x14ac:dyDescent="0.2">
      <c r="B148" s="2">
        <f t="shared" ca="1" si="11"/>
        <v>1508.1640471901799</v>
      </c>
      <c r="C148" s="27">
        <f t="shared" ca="1" si="12"/>
        <v>0.29600876733039438</v>
      </c>
      <c r="D148" s="36">
        <f t="shared" ca="1" si="13"/>
        <v>2.5973865406411757E-2</v>
      </c>
      <c r="E148" s="27">
        <f t="shared" ca="1" si="14"/>
        <v>51.280355359488844</v>
      </c>
      <c r="F148" s="40" t="str">
        <f t="shared" ca="1" si="15"/>
        <v>1508.16404719018, 0.296008767330394, 0.0259738654064118, 51.2803553594888</v>
      </c>
      <c r="G148" s="41" t="str">
        <v>1894.48176198264, 1254.80612659678, 639.675635385865</v>
      </c>
      <c r="H148" s="28" cm="1">
        <f t="array" ref="H148:J148">VALUE(_xlfn.TEXTSPLIT(G148,", "))</f>
        <v>1894.4817619826399</v>
      </c>
      <c r="I148" s="28">
        <v>1254.8061265967799</v>
      </c>
      <c r="J148" s="28">
        <v>639.67563538586501</v>
      </c>
    </row>
    <row r="149" spans="1:10" x14ac:dyDescent="0.2">
      <c r="B149" s="2">
        <f t="shared" ca="1" si="11"/>
        <v>1646.5050877409089</v>
      </c>
      <c r="C149" s="27">
        <f t="shared" ca="1" si="12"/>
        <v>0.76495637369805758</v>
      </c>
      <c r="D149" s="36">
        <f t="shared" ca="1" si="13"/>
        <v>3.4739560471130117E-2</v>
      </c>
      <c r="E149" s="27">
        <f t="shared" ca="1" si="14"/>
        <v>47.658287334514668</v>
      </c>
      <c r="F149" s="40" t="str">
        <f t="shared" ca="1" si="15"/>
        <v>1646.50508774091, 0.764956373698058, 0.0347395604711301, 47.6582873345147</v>
      </c>
      <c r="G149" s="41" t="str">
        <v>1323.58381532553, 1485.0015655187, -161.41775019317</v>
      </c>
      <c r="H149" s="28" cm="1">
        <f t="array" ref="H149:J149">VALUE(_xlfn.TEXTSPLIT(G149,", "))</f>
        <v>1323.5838153255299</v>
      </c>
      <c r="I149" s="28">
        <v>1485.0015655187001</v>
      </c>
      <c r="J149" s="28">
        <v>-161.41775019317001</v>
      </c>
    </row>
    <row r="150" spans="1:10" x14ac:dyDescent="0.2">
      <c r="B150" s="2">
        <f t="shared" ca="1" si="11"/>
        <v>1575.119689112742</v>
      </c>
      <c r="C150" s="27">
        <f t="shared" ca="1" si="12"/>
        <v>0.54829036931093422</v>
      </c>
      <c r="D150" s="36">
        <f t="shared" ca="1" si="13"/>
        <v>3.0263293936569902E-2</v>
      </c>
      <c r="E150" s="27">
        <f t="shared" ca="1" si="14"/>
        <v>49.728461204532145</v>
      </c>
      <c r="F150" s="40" t="str">
        <f t="shared" ca="1" si="15"/>
        <v>1575.11968911274, 0.548290369310934, 0.0302632939365699, 49.7284612045321</v>
      </c>
      <c r="G150" s="41" t="str">
        <v>884.254006322227, 1929.87514894926, -1045.62114262704</v>
      </c>
      <c r="H150" s="28" cm="1">
        <f t="array" ref="H150:J150">VALUE(_xlfn.TEXTSPLIT(G150,", "))</f>
        <v>884.25400632222704</v>
      </c>
      <c r="I150" s="28">
        <v>1929.8751489492599</v>
      </c>
      <c r="J150" s="28">
        <v>-1045.6211426270399</v>
      </c>
    </row>
    <row r="151" spans="1:10" x14ac:dyDescent="0.2">
      <c r="B151" s="2">
        <f t="shared" ca="1" si="11"/>
        <v>1760.2430740071288</v>
      </c>
      <c r="C151" s="27">
        <f t="shared" ca="1" si="12"/>
        <v>0.27454105724845368</v>
      </c>
      <c r="D151" s="36">
        <f t="shared" ca="1" si="13"/>
        <v>2.6369205319395815E-2</v>
      </c>
      <c r="E151" s="27">
        <f t="shared" ca="1" si="14"/>
        <v>50.46613368033978</v>
      </c>
      <c r="F151" s="40" t="str">
        <f t="shared" ca="1" si="15"/>
        <v>1760.24307400713, 0.274541057248454, 0.0263692053193958, 50.4661336803398</v>
      </c>
      <c r="G151" s="41" t="str">
        <v>1806.69346814659, 1879.07917281548, -72.3857046688838</v>
      </c>
      <c r="H151" s="28" cm="1">
        <f t="array" ref="H151:J151">VALUE(_xlfn.TEXTSPLIT(G151,", "))</f>
        <v>1806.69346814659</v>
      </c>
      <c r="I151" s="28">
        <v>1879.07917281548</v>
      </c>
      <c r="J151" s="28">
        <v>-72.385704668883804</v>
      </c>
    </row>
    <row r="152" spans="1:10" x14ac:dyDescent="0.2">
      <c r="B152" s="2">
        <f t="shared" ca="1" si="11"/>
        <v>1788.0393939990829</v>
      </c>
      <c r="C152" s="27">
        <f t="shared" ca="1" si="12"/>
        <v>0.47164585683089838</v>
      </c>
      <c r="D152" s="36">
        <f t="shared" ca="1" si="13"/>
        <v>1.8130008189129167E-2</v>
      </c>
      <c r="E152" s="27">
        <f t="shared" ca="1" si="14"/>
        <v>49.387860111486056</v>
      </c>
      <c r="F152" s="40" t="str">
        <f t="shared" ref="F152:F155" ca="1" si="16">_xlfn.ARRAYTOTEXT(B152:E152)</f>
        <v>1788.03939399908, 0.471645856830898, 0.0181300081891292, 49.3878601114861</v>
      </c>
      <c r="G152" s="41" t="str">
        <v>3084.09811613466, 1743.04634224826, 1341.0517738864</v>
      </c>
      <c r="H152" s="28" cm="1">
        <f t="array" ref="H152:J152">VALUE(_xlfn.TEXTSPLIT(G152,", "))</f>
        <v>3084.0981161346599</v>
      </c>
      <c r="I152" s="28">
        <v>1743.0463422482601</v>
      </c>
      <c r="J152" s="28">
        <v>1341.0517738864</v>
      </c>
    </row>
    <row r="153" spans="1:10" x14ac:dyDescent="0.2">
      <c r="B153" s="2">
        <f t="shared" ca="1" si="11"/>
        <v>1769.6248924767749</v>
      </c>
      <c r="C153" s="27">
        <f t="shared" ca="1" si="12"/>
        <v>0.60923912839840066</v>
      </c>
      <c r="D153" s="36">
        <f t="shared" ca="1" si="13"/>
        <v>4.2776194609608909E-2</v>
      </c>
      <c r="E153" s="27">
        <f t="shared" ca="1" si="14"/>
        <v>50.304805695112186</v>
      </c>
      <c r="F153" s="40" t="str">
        <f t="shared" ca="1" si="16"/>
        <v>1769.62489247677, 0.609239128398401, 0.0427761946096089, 50.3048056951122</v>
      </c>
      <c r="G153" s="41" t="str">
        <v>2777.1421602311, 1467.12230735924, 1310.01985287186</v>
      </c>
      <c r="H153" s="28" cm="1">
        <f t="array" ref="H153:J153">VALUE(_xlfn.TEXTSPLIT(G153,", "))</f>
        <v>2777.1421602311002</v>
      </c>
      <c r="I153" s="28">
        <v>1467.12230735924</v>
      </c>
      <c r="J153" s="28">
        <v>1310.0198528718599</v>
      </c>
    </row>
    <row r="154" spans="1:10" x14ac:dyDescent="0.2">
      <c r="B154" s="2">
        <f t="shared" ca="1" si="11"/>
        <v>1307.2911696655181</v>
      </c>
      <c r="C154" s="27">
        <f t="shared" ca="1" si="12"/>
        <v>0.50486945111472603</v>
      </c>
      <c r="D154" s="36">
        <f t="shared" ca="1" si="13"/>
        <v>2.3456664161996033E-2</v>
      </c>
      <c r="E154" s="27">
        <f t="shared" ca="1" si="14"/>
        <v>50.251870885955</v>
      </c>
      <c r="F154" s="40" t="str">
        <f t="shared" ca="1" si="16"/>
        <v>1307.29116966552, 0.504869451114726, 0.023456664161996, 50.251870885955</v>
      </c>
      <c r="G154" s="41" t="str">
        <v>2932.39245876812, 1784.88409864755, 1147.50836012057</v>
      </c>
      <c r="H154" s="28" cm="1">
        <f t="array" ref="H154:J154">VALUE(_xlfn.TEXTSPLIT(G154,", "))</f>
        <v>2932.3924587681199</v>
      </c>
      <c r="I154" s="28">
        <v>1784.88409864755</v>
      </c>
      <c r="J154" s="28">
        <v>1147.5083601205699</v>
      </c>
    </row>
    <row r="155" spans="1:10" ht="15.75" thickBot="1" x14ac:dyDescent="0.25">
      <c r="B155" s="2">
        <f t="shared" ca="1" si="11"/>
        <v>1675.629571104929</v>
      </c>
      <c r="C155" s="27">
        <f t="shared" ca="1" si="12"/>
        <v>0.74259658087211489</v>
      </c>
      <c r="D155" s="36">
        <f t="shared" ca="1" si="13"/>
        <v>1.9063902250666547E-2</v>
      </c>
      <c r="E155" s="27">
        <f t="shared" ca="1" si="14"/>
        <v>50.308772849206868</v>
      </c>
      <c r="F155" s="42" t="str">
        <f t="shared" ca="1" si="16"/>
        <v>1675.62957110493, 0.742596580872115, 0.0190639022506665, 50.3087728492069</v>
      </c>
      <c r="G155" s="43" t="str">
        <v>1464.32388317549, 2118.87483323504, -654.550950059543</v>
      </c>
      <c r="H155" s="28" cm="1">
        <f t="array" ref="H155:J155">VALUE(_xlfn.TEXTSPLIT(G155,", "))</f>
        <v>1464.32388317549</v>
      </c>
      <c r="I155" s="28">
        <v>2118.8748332350401</v>
      </c>
      <c r="J155" s="28">
        <v>-654.55095005954297</v>
      </c>
    </row>
    <row r="157" spans="1:10" ht="15.75" x14ac:dyDescent="0.2">
      <c r="A157" s="31" t="s">
        <v>0</v>
      </c>
      <c r="B157" s="12"/>
      <c r="C157" s="13"/>
      <c r="D157" s="14"/>
      <c r="E157" s="14"/>
      <c r="F157" s="14"/>
      <c r="G157" s="14"/>
      <c r="H157" s="14"/>
      <c r="I157" s="14"/>
      <c r="J157" s="14"/>
    </row>
  </sheetData>
  <mergeCells count="4">
    <mergeCell ref="B5:J9"/>
    <mergeCell ref="I1:J1"/>
    <mergeCell ref="B11:J12"/>
    <mergeCell ref="B15:J17"/>
  </mergeCells>
  <hyperlinks>
    <hyperlink ref="B2" r:id="rId1" xr:uid="{C4C11887-F571-4434-AB0B-C5A7FAFD2C79}"/>
  </hyperlinks>
  <pageMargins left="0.7" right="0.7" top="0.75" bottom="0.75" header="0.3" footer="0.3"/>
  <pageSetup paperSize="0" orientation="portrait" horizontalDpi="203" verticalDpi="20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C7EC-47AC-4473-B0FC-FF251FE55BCE}">
  <sheetPr codeName="Sheet2"/>
  <dimension ref="A1:R126"/>
  <sheetViews>
    <sheetView showGridLines="0" workbookViewId="0"/>
  </sheetViews>
  <sheetFormatPr defaultRowHeight="15" x14ac:dyDescent="0.2"/>
  <cols>
    <col min="1" max="1" width="3.375" style="9" customWidth="1"/>
    <col min="2" max="5" width="9.75" style="2" customWidth="1"/>
    <col min="6" max="6" width="7.875" style="2" customWidth="1"/>
    <col min="7" max="7" width="10.25" style="2" customWidth="1"/>
    <col min="8" max="8" width="7.875" style="2" customWidth="1"/>
    <col min="9" max="9" width="10.25" style="2" customWidth="1"/>
    <col min="10" max="10" width="7.875" style="2" customWidth="1"/>
    <col min="11" max="11" width="10.25" style="2" customWidth="1"/>
    <col min="12" max="12" width="6.125" style="2" customWidth="1"/>
    <col min="13" max="16" width="10.75" style="2" customWidth="1"/>
    <col min="17" max="17" width="12.125" style="2" customWidth="1"/>
    <col min="18" max="16384" width="9" style="2"/>
  </cols>
  <sheetData>
    <row r="1" spans="1:11" ht="36.950000000000003" customHeight="1" x14ac:dyDescent="0.2">
      <c r="A1" s="10"/>
      <c r="B1" s="1" t="s">
        <v>77</v>
      </c>
      <c r="C1" s="1"/>
      <c r="D1" s="1"/>
      <c r="E1" s="1"/>
      <c r="F1" s="1"/>
      <c r="G1" s="1"/>
      <c r="H1" s="1"/>
      <c r="I1" s="1"/>
      <c r="J1" s="64" t="e" vm="1">
        <v>#VALUE!</v>
      </c>
      <c r="K1" s="64"/>
    </row>
    <row r="2" spans="1:11" ht="18" customHeight="1" x14ac:dyDescent="0.2">
      <c r="B2" s="5" t="s">
        <v>43</v>
      </c>
      <c r="K2" s="8" t="s">
        <v>1</v>
      </c>
    </row>
    <row r="3" spans="1:11" ht="18" customHeight="1" x14ac:dyDescent="0.2"/>
    <row r="4" spans="1:11" ht="18" customHeight="1" x14ac:dyDescent="0.2">
      <c r="B4" s="4" t="s">
        <v>2</v>
      </c>
    </row>
    <row r="5" spans="1:11" x14ac:dyDescent="0.2">
      <c r="B5" s="63" t="s">
        <v>83</v>
      </c>
      <c r="C5" s="63"/>
      <c r="D5" s="63"/>
      <c r="E5" s="63"/>
      <c r="F5" s="63"/>
      <c r="G5" s="63"/>
      <c r="H5" s="63"/>
      <c r="I5" s="63"/>
      <c r="J5" s="63"/>
    </row>
    <row r="6" spans="1:11" x14ac:dyDescent="0.2">
      <c r="B6" s="63"/>
      <c r="C6" s="63"/>
      <c r="D6" s="63"/>
      <c r="E6" s="63"/>
      <c r="F6" s="63"/>
      <c r="G6" s="63"/>
      <c r="H6" s="63"/>
      <c r="I6" s="63"/>
      <c r="J6" s="63"/>
    </row>
    <row r="7" spans="1:11" x14ac:dyDescent="0.2">
      <c r="B7" s="63"/>
      <c r="C7" s="63"/>
      <c r="D7" s="63"/>
      <c r="E7" s="63"/>
      <c r="F7" s="63"/>
      <c r="G7" s="63"/>
      <c r="H7" s="63"/>
      <c r="I7" s="63"/>
      <c r="J7" s="63"/>
    </row>
    <row r="8" spans="1:11" x14ac:dyDescent="0.2">
      <c r="B8" s="63"/>
      <c r="C8" s="63"/>
      <c r="D8" s="63"/>
      <c r="E8" s="63"/>
      <c r="F8" s="63"/>
      <c r="G8" s="63"/>
      <c r="H8" s="63"/>
      <c r="I8" s="63"/>
      <c r="J8" s="63"/>
    </row>
    <row r="10" spans="1:11" x14ac:dyDescent="0.2">
      <c r="B10" s="24" t="s">
        <v>11</v>
      </c>
      <c r="C10" s="11"/>
      <c r="D10" s="11"/>
      <c r="E10" s="11"/>
      <c r="F10" s="11"/>
      <c r="G10" s="11"/>
      <c r="H10" s="11"/>
      <c r="I10" s="11"/>
      <c r="J10" s="11"/>
      <c r="K10" s="11"/>
    </row>
    <row r="12" spans="1:11" x14ac:dyDescent="0.2">
      <c r="D12" s="15" t="s">
        <v>3</v>
      </c>
      <c r="E12" s="15" t="s">
        <v>4</v>
      </c>
      <c r="F12" s="15" t="s">
        <v>5</v>
      </c>
    </row>
    <row r="13" spans="1:11" x14ac:dyDescent="0.2">
      <c r="C13" s="16" t="s">
        <v>6</v>
      </c>
      <c r="D13" s="6">
        <v>1500</v>
      </c>
      <c r="E13" s="6">
        <v>1200</v>
      </c>
      <c r="F13" s="6">
        <v>1800</v>
      </c>
    </row>
    <row r="14" spans="1:11" x14ac:dyDescent="0.2">
      <c r="C14" s="16" t="s">
        <v>7</v>
      </c>
      <c r="D14" s="17">
        <v>0.5</v>
      </c>
      <c r="E14" s="17">
        <v>0.2</v>
      </c>
      <c r="F14" s="17">
        <v>0.8</v>
      </c>
    </row>
    <row r="15" spans="1:11" x14ac:dyDescent="0.2">
      <c r="C15" s="16" t="s">
        <v>8</v>
      </c>
      <c r="D15" s="18">
        <v>0.03</v>
      </c>
      <c r="E15" s="18">
        <v>0.01</v>
      </c>
      <c r="F15" s="18">
        <v>0.05</v>
      </c>
    </row>
    <row r="16" spans="1:11" x14ac:dyDescent="0.2">
      <c r="C16" s="16" t="s">
        <v>9</v>
      </c>
      <c r="D16" s="17">
        <v>50</v>
      </c>
      <c r="E16" s="17">
        <v>47</v>
      </c>
      <c r="F16" s="17">
        <v>53</v>
      </c>
    </row>
    <row r="17" spans="2:18" x14ac:dyDescent="0.2">
      <c r="C17" s="16" t="s">
        <v>81</v>
      </c>
      <c r="D17" s="17">
        <v>800</v>
      </c>
    </row>
    <row r="19" spans="2:18" x14ac:dyDescent="0.2">
      <c r="C19" s="25" t="s">
        <v>70</v>
      </c>
      <c r="D19" s="53">
        <v>1</v>
      </c>
      <c r="R19" s="2" t="s">
        <v>44</v>
      </c>
    </row>
    <row r="22" spans="2:18" x14ac:dyDescent="0.2">
      <c r="B22" s="24" t="s">
        <v>16</v>
      </c>
      <c r="C22" s="11"/>
      <c r="D22" s="11"/>
      <c r="E22" s="11"/>
      <c r="F22" s="11"/>
      <c r="G22" s="11"/>
      <c r="H22" s="11"/>
      <c r="I22" s="11"/>
      <c r="J22" s="11"/>
      <c r="K22" s="11"/>
    </row>
    <row r="24" spans="2:18" x14ac:dyDescent="0.2">
      <c r="B24" s="33" t="s">
        <v>71</v>
      </c>
      <c r="C24" s="22"/>
      <c r="D24" s="22"/>
      <c r="E24" s="22"/>
      <c r="F24" s="22"/>
    </row>
    <row r="25" spans="2:18" x14ac:dyDescent="0.2">
      <c r="D25" s="23"/>
      <c r="E25" s="21"/>
      <c r="F25" s="21"/>
      <c r="G25" s="21"/>
    </row>
    <row r="26" spans="2:18" x14ac:dyDescent="0.2">
      <c r="C26" s="16" t="s">
        <v>6</v>
      </c>
      <c r="D26" s="2" cm="1">
        <f t="array" ref="D26:D29">TRANSPOSE(INDEX(_xlfn.ANCHORARRAY(B44),D19,0))</f>
        <v>1500</v>
      </c>
    </row>
    <row r="27" spans="2:18" x14ac:dyDescent="0.2">
      <c r="C27" s="16" t="s">
        <v>7</v>
      </c>
      <c r="D27" s="2">
        <v>0.5</v>
      </c>
    </row>
    <row r="28" spans="2:18" x14ac:dyDescent="0.2">
      <c r="C28" s="16" t="s">
        <v>8</v>
      </c>
      <c r="D28" s="2">
        <v>0.03</v>
      </c>
    </row>
    <row r="29" spans="2:18" x14ac:dyDescent="0.2">
      <c r="C29" s="16" t="s">
        <v>9</v>
      </c>
      <c r="D29" s="2">
        <v>50</v>
      </c>
    </row>
    <row r="31" spans="2:18" x14ac:dyDescent="0.2">
      <c r="B31" s="33" t="s">
        <v>21</v>
      </c>
      <c r="C31" s="22"/>
      <c r="D31" s="22"/>
      <c r="E31" s="22"/>
      <c r="F31" s="22"/>
    </row>
    <row r="32" spans="2:18" x14ac:dyDescent="0.2">
      <c r="C32" s="54" t="s">
        <v>27</v>
      </c>
      <c r="D32" s="32">
        <f>D26*D28*D29</f>
        <v>2250</v>
      </c>
      <c r="E32" s="2" t="s">
        <v>78</v>
      </c>
    </row>
    <row r="33" spans="2:16" x14ac:dyDescent="0.2">
      <c r="C33" s="54" t="s">
        <v>28</v>
      </c>
      <c r="D33" s="32">
        <f>D17+D26*D27</f>
        <v>1550</v>
      </c>
      <c r="E33" s="2" t="s">
        <v>79</v>
      </c>
    </row>
    <row r="34" spans="2:16" x14ac:dyDescent="0.2">
      <c r="C34" s="54" t="s">
        <v>26</v>
      </c>
      <c r="D34" s="32">
        <f>D32-D33</f>
        <v>700</v>
      </c>
      <c r="E34" s="2" t="s">
        <v>80</v>
      </c>
      <c r="F34" s="20"/>
    </row>
    <row r="35" spans="2:16" x14ac:dyDescent="0.2">
      <c r="C35" s="3"/>
      <c r="D35" s="20"/>
    </row>
    <row r="37" spans="2:16" x14ac:dyDescent="0.2">
      <c r="B37" s="24" t="s">
        <v>22</v>
      </c>
      <c r="C37" s="11"/>
      <c r="D37" s="11"/>
      <c r="E37" s="11"/>
      <c r="F37" s="11"/>
      <c r="G37" s="11"/>
      <c r="H37" s="11"/>
      <c r="I37" s="11"/>
      <c r="J37" s="11"/>
      <c r="K37" s="11"/>
      <c r="M37" s="24" t="s">
        <v>42</v>
      </c>
      <c r="N37" s="11"/>
      <c r="O37" s="11"/>
      <c r="P37" s="11"/>
    </row>
    <row r="38" spans="2:16" x14ac:dyDescent="0.2">
      <c r="B38" s="19" t="s">
        <v>37</v>
      </c>
    </row>
    <row r="39" spans="2:16" x14ac:dyDescent="0.2">
      <c r="B39" s="19" t="s">
        <v>38</v>
      </c>
    </row>
    <row r="41" spans="2:16" x14ac:dyDescent="0.2">
      <c r="B41" s="33" t="s">
        <v>72</v>
      </c>
      <c r="C41" s="22"/>
      <c r="D41" s="22"/>
      <c r="E41" s="22"/>
      <c r="F41" s="61" t="s">
        <v>73</v>
      </c>
      <c r="G41" s="35"/>
      <c r="H41" s="61" t="s">
        <v>74</v>
      </c>
      <c r="I41" s="35"/>
      <c r="J41" s="61" t="s">
        <v>75</v>
      </c>
      <c r="K41" s="35"/>
    </row>
    <row r="42" spans="2:16" ht="15.75" thickBot="1" x14ac:dyDescent="0.25">
      <c r="B42" s="29" t="s">
        <v>12</v>
      </c>
      <c r="C42" s="29" t="s">
        <v>13</v>
      </c>
      <c r="D42" s="29" t="s">
        <v>14</v>
      </c>
      <c r="E42" s="29" t="s">
        <v>15</v>
      </c>
      <c r="F42" s="34" t="str">
        <f>C32</f>
        <v>Income</v>
      </c>
      <c r="G42" s="35"/>
      <c r="H42" s="34" t="str">
        <f>C33</f>
        <v>Expense</v>
      </c>
      <c r="I42" s="35"/>
      <c r="J42" s="34" t="str">
        <f>C34</f>
        <v xml:space="preserve">Profit </v>
      </c>
      <c r="K42" s="35"/>
      <c r="N42" s="30" t="str">
        <f>C32</f>
        <v>Income</v>
      </c>
      <c r="O42" s="30" t="str">
        <f>C33</f>
        <v>Expense</v>
      </c>
      <c r="P42" s="30" t="str">
        <f>C34</f>
        <v xml:space="preserve">Profit </v>
      </c>
    </row>
    <row r="43" spans="2:16" x14ac:dyDescent="0.2">
      <c r="B43" s="62" t="s">
        <v>82</v>
      </c>
      <c r="F43" s="58" t="s">
        <v>76</v>
      </c>
      <c r="G43" s="55">
        <f>D32</f>
        <v>2250</v>
      </c>
      <c r="H43" s="58" t="s">
        <v>76</v>
      </c>
      <c r="I43" s="55">
        <f>D33</f>
        <v>1550</v>
      </c>
      <c r="J43" s="58" t="s">
        <v>76</v>
      </c>
      <c r="K43" s="55">
        <f>D34</f>
        <v>700</v>
      </c>
      <c r="M43" s="2" t="s">
        <v>39</v>
      </c>
      <c r="N43" s="28">
        <f>MIN(G$44:G$124)</f>
        <v>564</v>
      </c>
      <c r="O43" s="28">
        <f>MIN(I$44:I$124)</f>
        <v>1040</v>
      </c>
      <c r="P43" s="28">
        <f>MIN(K$44:K$124)</f>
        <v>-1394</v>
      </c>
    </row>
    <row r="44" spans="2:16" x14ac:dyDescent="0.2">
      <c r="B44" s="2" cm="1">
        <f t="array" ref="B44:E124">L_COMBINATIONS(TRANSPOSE(D13:F13),L_COMBINATIONS(TRANSPOSE(D14:F14),L_COMBINATIONS(TRANSPOSE(D15:F15),TRANSPOSE(D16:F16))))</f>
        <v>1500</v>
      </c>
      <c r="C44" s="27">
        <v>0.5</v>
      </c>
      <c r="D44" s="36">
        <v>0.03</v>
      </c>
      <c r="E44" s="27">
        <v>50</v>
      </c>
      <c r="F44" s="59" cm="1">
        <f t="array" ref="F44:F124">_xlfn.SEQUENCE(ROWS(_xlfn.ANCHORARRAY($B$44)))</f>
        <v>1</v>
      </c>
      <c r="G44" s="56">
        <f t="dataTable" ref="G44:G124" dt2D="0" dtr="0" r1="D19"/>
        <v>2250</v>
      </c>
      <c r="H44" s="59" cm="1">
        <f t="array" ref="H44:H124">_xlfn.SEQUENCE(ROWS(_xlfn.ANCHORARRAY($B$44)))</f>
        <v>1</v>
      </c>
      <c r="I44" s="56">
        <f t="dataTable" ref="I44:I124" dt2D="0" dtr="0" r1="D19" ca="1"/>
        <v>1550</v>
      </c>
      <c r="J44" s="59" cm="1">
        <f t="array" ref="J44:J124">_xlfn.SEQUENCE(ROWS(_xlfn.ANCHORARRAY($B$44)))</f>
        <v>1</v>
      </c>
      <c r="K44" s="56">
        <f t="dataTable" ref="K44:K124" dt2D="0" dtr="0" r1="D19" ca="1"/>
        <v>700</v>
      </c>
      <c r="M44" s="2" t="s">
        <v>40</v>
      </c>
      <c r="N44" s="28">
        <f>MAX(G$44:G$124)</f>
        <v>4770</v>
      </c>
      <c r="O44" s="28">
        <f>MAX(I$44:I$124)</f>
        <v>2240</v>
      </c>
      <c r="P44" s="28">
        <f>MAX(K$44:K$124)</f>
        <v>3610</v>
      </c>
    </row>
    <row r="45" spans="2:16" x14ac:dyDescent="0.2">
      <c r="B45" s="2">
        <v>1500</v>
      </c>
      <c r="C45" s="27">
        <v>0.5</v>
      </c>
      <c r="D45" s="36">
        <v>0.03</v>
      </c>
      <c r="E45" s="27">
        <v>47</v>
      </c>
      <c r="F45" s="59">
        <v>2</v>
      </c>
      <c r="G45" s="56">
        <v>2115</v>
      </c>
      <c r="H45" s="59">
        <v>2</v>
      </c>
      <c r="I45" s="56">
        <v>1550</v>
      </c>
      <c r="J45" s="59">
        <v>2</v>
      </c>
      <c r="K45" s="56">
        <v>565</v>
      </c>
      <c r="M45" s="2" t="s">
        <v>41</v>
      </c>
      <c r="N45" s="28">
        <f>AVERAGE(G$44:G$124)</f>
        <v>2250</v>
      </c>
      <c r="O45" s="28">
        <f>AVERAGE(I$44:I$124)</f>
        <v>1550</v>
      </c>
      <c r="P45" s="28">
        <f>AVERAGE(K$44:K$124)</f>
        <v>700</v>
      </c>
    </row>
    <row r="46" spans="2:16" x14ac:dyDescent="0.2">
      <c r="B46" s="2">
        <v>1500</v>
      </c>
      <c r="C46" s="27">
        <v>0.5</v>
      </c>
      <c r="D46" s="36">
        <v>0.03</v>
      </c>
      <c r="E46" s="27">
        <v>53</v>
      </c>
      <c r="F46" s="59">
        <v>3</v>
      </c>
      <c r="G46" s="56">
        <v>2385</v>
      </c>
      <c r="H46" s="59">
        <v>3</v>
      </c>
      <c r="I46" s="56">
        <v>1550</v>
      </c>
      <c r="J46" s="59">
        <v>3</v>
      </c>
      <c r="K46" s="56">
        <v>835</v>
      </c>
    </row>
    <row r="47" spans="2:16" x14ac:dyDescent="0.2">
      <c r="B47" s="2">
        <v>1500</v>
      </c>
      <c r="C47" s="27">
        <v>0.5</v>
      </c>
      <c r="D47" s="36">
        <v>0.01</v>
      </c>
      <c r="E47" s="27">
        <v>50</v>
      </c>
      <c r="F47" s="59">
        <v>4</v>
      </c>
      <c r="G47" s="56">
        <v>750</v>
      </c>
      <c r="H47" s="59">
        <v>4</v>
      </c>
      <c r="I47" s="56">
        <v>1550</v>
      </c>
      <c r="J47" s="59">
        <v>4</v>
      </c>
      <c r="K47" s="56">
        <v>-800</v>
      </c>
    </row>
    <row r="48" spans="2:16" x14ac:dyDescent="0.2">
      <c r="B48" s="2">
        <v>1500</v>
      </c>
      <c r="C48" s="27">
        <v>0.5</v>
      </c>
      <c r="D48" s="36">
        <v>0.01</v>
      </c>
      <c r="E48" s="27">
        <v>47</v>
      </c>
      <c r="F48" s="59">
        <v>5</v>
      </c>
      <c r="G48" s="56">
        <v>705</v>
      </c>
      <c r="H48" s="59">
        <v>5</v>
      </c>
      <c r="I48" s="56">
        <v>1550</v>
      </c>
      <c r="J48" s="59">
        <v>5</v>
      </c>
      <c r="K48" s="56">
        <v>-845</v>
      </c>
    </row>
    <row r="49" spans="2:12" x14ac:dyDescent="0.2">
      <c r="B49" s="2">
        <v>1500</v>
      </c>
      <c r="C49" s="27">
        <v>0.5</v>
      </c>
      <c r="D49" s="36">
        <v>0.01</v>
      </c>
      <c r="E49" s="27">
        <v>53</v>
      </c>
      <c r="F49" s="59">
        <v>6</v>
      </c>
      <c r="G49" s="56">
        <v>795</v>
      </c>
      <c r="H49" s="59">
        <v>6</v>
      </c>
      <c r="I49" s="56">
        <v>1550</v>
      </c>
      <c r="J49" s="59">
        <v>6</v>
      </c>
      <c r="K49" s="56">
        <v>-755</v>
      </c>
    </row>
    <row r="50" spans="2:12" x14ac:dyDescent="0.2">
      <c r="B50" s="2">
        <v>1500</v>
      </c>
      <c r="C50" s="27">
        <v>0.5</v>
      </c>
      <c r="D50" s="36">
        <v>0.05</v>
      </c>
      <c r="E50" s="27">
        <v>50</v>
      </c>
      <c r="F50" s="59">
        <v>7</v>
      </c>
      <c r="G50" s="56">
        <v>3750</v>
      </c>
      <c r="H50" s="59">
        <v>7</v>
      </c>
      <c r="I50" s="56">
        <v>1550</v>
      </c>
      <c r="J50" s="59">
        <v>7</v>
      </c>
      <c r="K50" s="56">
        <v>2200</v>
      </c>
    </row>
    <row r="51" spans="2:12" x14ac:dyDescent="0.2">
      <c r="B51" s="2">
        <v>1500</v>
      </c>
      <c r="C51" s="27">
        <v>0.5</v>
      </c>
      <c r="D51" s="36">
        <v>0.05</v>
      </c>
      <c r="E51" s="27">
        <v>47</v>
      </c>
      <c r="F51" s="59">
        <v>8</v>
      </c>
      <c r="G51" s="56">
        <v>3525</v>
      </c>
      <c r="H51" s="59">
        <v>8</v>
      </c>
      <c r="I51" s="56">
        <v>1550</v>
      </c>
      <c r="J51" s="59">
        <v>8</v>
      </c>
      <c r="K51" s="56">
        <v>1975</v>
      </c>
      <c r="L51" s="44"/>
    </row>
    <row r="52" spans="2:12" x14ac:dyDescent="0.2">
      <c r="B52" s="2">
        <v>1500</v>
      </c>
      <c r="C52" s="27">
        <v>0.5</v>
      </c>
      <c r="D52" s="36">
        <v>0.05</v>
      </c>
      <c r="E52" s="27">
        <v>53</v>
      </c>
      <c r="F52" s="59">
        <v>9</v>
      </c>
      <c r="G52" s="56">
        <v>3975</v>
      </c>
      <c r="H52" s="59">
        <v>9</v>
      </c>
      <c r="I52" s="56">
        <v>1550</v>
      </c>
      <c r="J52" s="59">
        <v>9</v>
      </c>
      <c r="K52" s="56">
        <v>2425</v>
      </c>
    </row>
    <row r="53" spans="2:12" x14ac:dyDescent="0.2">
      <c r="B53" s="2">
        <v>1500</v>
      </c>
      <c r="C53" s="27">
        <v>0.2</v>
      </c>
      <c r="D53" s="36">
        <v>0.03</v>
      </c>
      <c r="E53" s="27">
        <v>50</v>
      </c>
      <c r="F53" s="59">
        <v>10</v>
      </c>
      <c r="G53" s="56">
        <v>2250</v>
      </c>
      <c r="H53" s="59">
        <v>10</v>
      </c>
      <c r="I53" s="56">
        <v>1100</v>
      </c>
      <c r="J53" s="59">
        <v>10</v>
      </c>
      <c r="K53" s="56">
        <v>1150</v>
      </c>
    </row>
    <row r="54" spans="2:12" x14ac:dyDescent="0.2">
      <c r="B54" s="2">
        <v>1500</v>
      </c>
      <c r="C54" s="27">
        <v>0.2</v>
      </c>
      <c r="D54" s="36">
        <v>0.03</v>
      </c>
      <c r="E54" s="27">
        <v>47</v>
      </c>
      <c r="F54" s="59">
        <v>11</v>
      </c>
      <c r="G54" s="56">
        <v>2115</v>
      </c>
      <c r="H54" s="59">
        <v>11</v>
      </c>
      <c r="I54" s="56">
        <v>1100</v>
      </c>
      <c r="J54" s="59">
        <v>11</v>
      </c>
      <c r="K54" s="56">
        <v>1015</v>
      </c>
    </row>
    <row r="55" spans="2:12" x14ac:dyDescent="0.2">
      <c r="B55" s="2">
        <v>1500</v>
      </c>
      <c r="C55" s="27">
        <v>0.2</v>
      </c>
      <c r="D55" s="36">
        <v>0.03</v>
      </c>
      <c r="E55" s="27">
        <v>53</v>
      </c>
      <c r="F55" s="59">
        <v>12</v>
      </c>
      <c r="G55" s="56">
        <v>2385</v>
      </c>
      <c r="H55" s="59">
        <v>12</v>
      </c>
      <c r="I55" s="56">
        <v>1100</v>
      </c>
      <c r="J55" s="59">
        <v>12</v>
      </c>
      <c r="K55" s="56">
        <v>1285</v>
      </c>
    </row>
    <row r="56" spans="2:12" x14ac:dyDescent="0.2">
      <c r="B56" s="2">
        <v>1500</v>
      </c>
      <c r="C56" s="27">
        <v>0.2</v>
      </c>
      <c r="D56" s="36">
        <v>0.01</v>
      </c>
      <c r="E56" s="27">
        <v>50</v>
      </c>
      <c r="F56" s="59">
        <v>13</v>
      </c>
      <c r="G56" s="56">
        <v>750</v>
      </c>
      <c r="H56" s="59">
        <v>13</v>
      </c>
      <c r="I56" s="56">
        <v>1100</v>
      </c>
      <c r="J56" s="59">
        <v>13</v>
      </c>
      <c r="K56" s="56">
        <v>-350</v>
      </c>
    </row>
    <row r="57" spans="2:12" x14ac:dyDescent="0.2">
      <c r="B57" s="2">
        <v>1500</v>
      </c>
      <c r="C57" s="27">
        <v>0.2</v>
      </c>
      <c r="D57" s="36">
        <v>0.01</v>
      </c>
      <c r="E57" s="27">
        <v>47</v>
      </c>
      <c r="F57" s="59">
        <v>14</v>
      </c>
      <c r="G57" s="56">
        <v>705</v>
      </c>
      <c r="H57" s="59">
        <v>14</v>
      </c>
      <c r="I57" s="56">
        <v>1100</v>
      </c>
      <c r="J57" s="59">
        <v>14</v>
      </c>
      <c r="K57" s="56">
        <v>-395</v>
      </c>
    </row>
    <row r="58" spans="2:12" x14ac:dyDescent="0.2">
      <c r="B58" s="2">
        <v>1500</v>
      </c>
      <c r="C58" s="27">
        <v>0.2</v>
      </c>
      <c r="D58" s="36">
        <v>0.01</v>
      </c>
      <c r="E58" s="27">
        <v>53</v>
      </c>
      <c r="F58" s="59">
        <v>15</v>
      </c>
      <c r="G58" s="56">
        <v>795</v>
      </c>
      <c r="H58" s="59">
        <v>15</v>
      </c>
      <c r="I58" s="56">
        <v>1100</v>
      </c>
      <c r="J58" s="59">
        <v>15</v>
      </c>
      <c r="K58" s="56">
        <v>-305</v>
      </c>
    </row>
    <row r="59" spans="2:12" x14ac:dyDescent="0.2">
      <c r="B59" s="2">
        <v>1500</v>
      </c>
      <c r="C59" s="27">
        <v>0.2</v>
      </c>
      <c r="D59" s="36">
        <v>0.05</v>
      </c>
      <c r="E59" s="27">
        <v>50</v>
      </c>
      <c r="F59" s="59">
        <v>16</v>
      </c>
      <c r="G59" s="56">
        <v>3750</v>
      </c>
      <c r="H59" s="59">
        <v>16</v>
      </c>
      <c r="I59" s="56">
        <v>1100</v>
      </c>
      <c r="J59" s="59">
        <v>16</v>
      </c>
      <c r="K59" s="56">
        <v>2650</v>
      </c>
    </row>
    <row r="60" spans="2:12" x14ac:dyDescent="0.2">
      <c r="B60" s="2">
        <v>1500</v>
      </c>
      <c r="C60" s="27">
        <v>0.2</v>
      </c>
      <c r="D60" s="36">
        <v>0.05</v>
      </c>
      <c r="E60" s="27">
        <v>47</v>
      </c>
      <c r="F60" s="59">
        <v>17</v>
      </c>
      <c r="G60" s="56">
        <v>3525</v>
      </c>
      <c r="H60" s="59">
        <v>17</v>
      </c>
      <c r="I60" s="56">
        <v>1100</v>
      </c>
      <c r="J60" s="59">
        <v>17</v>
      </c>
      <c r="K60" s="56">
        <v>2425</v>
      </c>
    </row>
    <row r="61" spans="2:12" x14ac:dyDescent="0.2">
      <c r="B61" s="2">
        <v>1500</v>
      </c>
      <c r="C61" s="27">
        <v>0.2</v>
      </c>
      <c r="D61" s="36">
        <v>0.05</v>
      </c>
      <c r="E61" s="27">
        <v>53</v>
      </c>
      <c r="F61" s="59">
        <v>18</v>
      </c>
      <c r="G61" s="56">
        <v>3975</v>
      </c>
      <c r="H61" s="59">
        <v>18</v>
      </c>
      <c r="I61" s="56">
        <v>1100</v>
      </c>
      <c r="J61" s="59">
        <v>18</v>
      </c>
      <c r="K61" s="56">
        <v>2875</v>
      </c>
    </row>
    <row r="62" spans="2:12" x14ac:dyDescent="0.2">
      <c r="B62" s="2">
        <v>1500</v>
      </c>
      <c r="C62" s="27">
        <v>0.8</v>
      </c>
      <c r="D62" s="36">
        <v>0.03</v>
      </c>
      <c r="E62" s="27">
        <v>50</v>
      </c>
      <c r="F62" s="59">
        <v>19</v>
      </c>
      <c r="G62" s="56">
        <v>2250</v>
      </c>
      <c r="H62" s="59">
        <v>19</v>
      </c>
      <c r="I62" s="56">
        <v>2000</v>
      </c>
      <c r="J62" s="59">
        <v>19</v>
      </c>
      <c r="K62" s="56">
        <v>250</v>
      </c>
    </row>
    <row r="63" spans="2:12" x14ac:dyDescent="0.2">
      <c r="B63" s="2">
        <v>1500</v>
      </c>
      <c r="C63" s="27">
        <v>0.8</v>
      </c>
      <c r="D63" s="36">
        <v>0.03</v>
      </c>
      <c r="E63" s="27">
        <v>47</v>
      </c>
      <c r="F63" s="59">
        <v>20</v>
      </c>
      <c r="G63" s="56">
        <v>2115</v>
      </c>
      <c r="H63" s="59">
        <v>20</v>
      </c>
      <c r="I63" s="56">
        <v>2000</v>
      </c>
      <c r="J63" s="59">
        <v>20</v>
      </c>
      <c r="K63" s="56">
        <v>115</v>
      </c>
    </row>
    <row r="64" spans="2:12" x14ac:dyDescent="0.2">
      <c r="B64" s="2">
        <v>1500</v>
      </c>
      <c r="C64" s="27">
        <v>0.8</v>
      </c>
      <c r="D64" s="36">
        <v>0.03</v>
      </c>
      <c r="E64" s="27">
        <v>53</v>
      </c>
      <c r="F64" s="59">
        <v>21</v>
      </c>
      <c r="G64" s="56">
        <v>2385</v>
      </c>
      <c r="H64" s="59">
        <v>21</v>
      </c>
      <c r="I64" s="56">
        <v>2000</v>
      </c>
      <c r="J64" s="59">
        <v>21</v>
      </c>
      <c r="K64" s="56">
        <v>385</v>
      </c>
    </row>
    <row r="65" spans="2:11" x14ac:dyDescent="0.2">
      <c r="B65" s="2">
        <v>1500</v>
      </c>
      <c r="C65" s="27">
        <v>0.8</v>
      </c>
      <c r="D65" s="36">
        <v>0.01</v>
      </c>
      <c r="E65" s="27">
        <v>50</v>
      </c>
      <c r="F65" s="59">
        <v>22</v>
      </c>
      <c r="G65" s="56">
        <v>750</v>
      </c>
      <c r="H65" s="59">
        <v>22</v>
      </c>
      <c r="I65" s="56">
        <v>2000</v>
      </c>
      <c r="J65" s="59">
        <v>22</v>
      </c>
      <c r="K65" s="56">
        <v>-1250</v>
      </c>
    </row>
    <row r="66" spans="2:11" x14ac:dyDescent="0.2">
      <c r="B66" s="2">
        <v>1500</v>
      </c>
      <c r="C66" s="27">
        <v>0.8</v>
      </c>
      <c r="D66" s="36">
        <v>0.01</v>
      </c>
      <c r="E66" s="27">
        <v>47</v>
      </c>
      <c r="F66" s="59">
        <v>23</v>
      </c>
      <c r="G66" s="56">
        <v>705</v>
      </c>
      <c r="H66" s="59">
        <v>23</v>
      </c>
      <c r="I66" s="56">
        <v>2000</v>
      </c>
      <c r="J66" s="59">
        <v>23</v>
      </c>
      <c r="K66" s="56">
        <v>-1295</v>
      </c>
    </row>
    <row r="67" spans="2:11" x14ac:dyDescent="0.2">
      <c r="B67" s="2">
        <v>1500</v>
      </c>
      <c r="C67" s="27">
        <v>0.8</v>
      </c>
      <c r="D67" s="36">
        <v>0.01</v>
      </c>
      <c r="E67" s="27">
        <v>53</v>
      </c>
      <c r="F67" s="59">
        <v>24</v>
      </c>
      <c r="G67" s="56">
        <v>795</v>
      </c>
      <c r="H67" s="59">
        <v>24</v>
      </c>
      <c r="I67" s="56">
        <v>2000</v>
      </c>
      <c r="J67" s="59">
        <v>24</v>
      </c>
      <c r="K67" s="56">
        <v>-1205</v>
      </c>
    </row>
    <row r="68" spans="2:11" x14ac:dyDescent="0.2">
      <c r="B68" s="2">
        <v>1500</v>
      </c>
      <c r="C68" s="27">
        <v>0.8</v>
      </c>
      <c r="D68" s="36">
        <v>0.05</v>
      </c>
      <c r="E68" s="27">
        <v>50</v>
      </c>
      <c r="F68" s="59">
        <v>25</v>
      </c>
      <c r="G68" s="56">
        <v>3750</v>
      </c>
      <c r="H68" s="59">
        <v>25</v>
      </c>
      <c r="I68" s="56">
        <v>2000</v>
      </c>
      <c r="J68" s="59">
        <v>25</v>
      </c>
      <c r="K68" s="56">
        <v>1750</v>
      </c>
    </row>
    <row r="69" spans="2:11" x14ac:dyDescent="0.2">
      <c r="B69" s="2">
        <v>1500</v>
      </c>
      <c r="C69" s="27">
        <v>0.8</v>
      </c>
      <c r="D69" s="36">
        <v>0.05</v>
      </c>
      <c r="E69" s="27">
        <v>47</v>
      </c>
      <c r="F69" s="59">
        <v>26</v>
      </c>
      <c r="G69" s="56">
        <v>3525</v>
      </c>
      <c r="H69" s="59">
        <v>26</v>
      </c>
      <c r="I69" s="56">
        <v>2000</v>
      </c>
      <c r="J69" s="59">
        <v>26</v>
      </c>
      <c r="K69" s="56">
        <v>1525</v>
      </c>
    </row>
    <row r="70" spans="2:11" x14ac:dyDescent="0.2">
      <c r="B70" s="2">
        <v>1500</v>
      </c>
      <c r="C70" s="27">
        <v>0.8</v>
      </c>
      <c r="D70" s="36">
        <v>0.05</v>
      </c>
      <c r="E70" s="27">
        <v>53</v>
      </c>
      <c r="F70" s="59">
        <v>27</v>
      </c>
      <c r="G70" s="56">
        <v>3975</v>
      </c>
      <c r="H70" s="59">
        <v>27</v>
      </c>
      <c r="I70" s="56">
        <v>2000</v>
      </c>
      <c r="J70" s="59">
        <v>27</v>
      </c>
      <c r="K70" s="56">
        <v>1975</v>
      </c>
    </row>
    <row r="71" spans="2:11" x14ac:dyDescent="0.2">
      <c r="B71" s="2">
        <v>1200</v>
      </c>
      <c r="C71" s="27">
        <v>0.5</v>
      </c>
      <c r="D71" s="36">
        <v>0.03</v>
      </c>
      <c r="E71" s="27">
        <v>50</v>
      </c>
      <c r="F71" s="59">
        <v>28</v>
      </c>
      <c r="G71" s="56">
        <v>1800</v>
      </c>
      <c r="H71" s="59">
        <v>28</v>
      </c>
      <c r="I71" s="56">
        <v>1400</v>
      </c>
      <c r="J71" s="59">
        <v>28</v>
      </c>
      <c r="K71" s="56">
        <v>400</v>
      </c>
    </row>
    <row r="72" spans="2:11" x14ac:dyDescent="0.2">
      <c r="B72" s="2">
        <v>1200</v>
      </c>
      <c r="C72" s="27">
        <v>0.5</v>
      </c>
      <c r="D72" s="36">
        <v>0.03</v>
      </c>
      <c r="E72" s="27">
        <v>47</v>
      </c>
      <c r="F72" s="59">
        <v>29</v>
      </c>
      <c r="G72" s="56">
        <v>1692</v>
      </c>
      <c r="H72" s="59">
        <v>29</v>
      </c>
      <c r="I72" s="56">
        <v>1400</v>
      </c>
      <c r="J72" s="59">
        <v>29</v>
      </c>
      <c r="K72" s="56">
        <v>292</v>
      </c>
    </row>
    <row r="73" spans="2:11" x14ac:dyDescent="0.2">
      <c r="B73" s="2">
        <v>1200</v>
      </c>
      <c r="C73" s="27">
        <v>0.5</v>
      </c>
      <c r="D73" s="36">
        <v>0.03</v>
      </c>
      <c r="E73" s="27">
        <v>53</v>
      </c>
      <c r="F73" s="59">
        <v>30</v>
      </c>
      <c r="G73" s="56">
        <v>1908</v>
      </c>
      <c r="H73" s="59">
        <v>30</v>
      </c>
      <c r="I73" s="56">
        <v>1400</v>
      </c>
      <c r="J73" s="59">
        <v>30</v>
      </c>
      <c r="K73" s="56">
        <v>508</v>
      </c>
    </row>
    <row r="74" spans="2:11" x14ac:dyDescent="0.2">
      <c r="B74" s="2">
        <v>1200</v>
      </c>
      <c r="C74" s="27">
        <v>0.5</v>
      </c>
      <c r="D74" s="36">
        <v>0.01</v>
      </c>
      <c r="E74" s="27">
        <v>50</v>
      </c>
      <c r="F74" s="59">
        <v>31</v>
      </c>
      <c r="G74" s="56">
        <v>600</v>
      </c>
      <c r="H74" s="59">
        <v>31</v>
      </c>
      <c r="I74" s="56">
        <v>1400</v>
      </c>
      <c r="J74" s="59">
        <v>31</v>
      </c>
      <c r="K74" s="56">
        <v>-800</v>
      </c>
    </row>
    <row r="75" spans="2:11" x14ac:dyDescent="0.2">
      <c r="B75" s="2">
        <v>1200</v>
      </c>
      <c r="C75" s="27">
        <v>0.5</v>
      </c>
      <c r="D75" s="36">
        <v>0.01</v>
      </c>
      <c r="E75" s="27">
        <v>47</v>
      </c>
      <c r="F75" s="59">
        <v>32</v>
      </c>
      <c r="G75" s="56">
        <v>564</v>
      </c>
      <c r="H75" s="59">
        <v>32</v>
      </c>
      <c r="I75" s="56">
        <v>1400</v>
      </c>
      <c r="J75" s="59">
        <v>32</v>
      </c>
      <c r="K75" s="56">
        <v>-836</v>
      </c>
    </row>
    <row r="76" spans="2:11" x14ac:dyDescent="0.2">
      <c r="B76" s="2">
        <v>1200</v>
      </c>
      <c r="C76" s="27">
        <v>0.5</v>
      </c>
      <c r="D76" s="36">
        <v>0.01</v>
      </c>
      <c r="E76" s="27">
        <v>53</v>
      </c>
      <c r="F76" s="59">
        <v>33</v>
      </c>
      <c r="G76" s="56">
        <v>636</v>
      </c>
      <c r="H76" s="59">
        <v>33</v>
      </c>
      <c r="I76" s="56">
        <v>1400</v>
      </c>
      <c r="J76" s="59">
        <v>33</v>
      </c>
      <c r="K76" s="56">
        <v>-764</v>
      </c>
    </row>
    <row r="77" spans="2:11" x14ac:dyDescent="0.2">
      <c r="B77" s="2">
        <v>1200</v>
      </c>
      <c r="C77" s="27">
        <v>0.5</v>
      </c>
      <c r="D77" s="36">
        <v>0.05</v>
      </c>
      <c r="E77" s="27">
        <v>50</v>
      </c>
      <c r="F77" s="59">
        <v>34</v>
      </c>
      <c r="G77" s="56">
        <v>3000</v>
      </c>
      <c r="H77" s="59">
        <v>34</v>
      </c>
      <c r="I77" s="56">
        <v>1400</v>
      </c>
      <c r="J77" s="59">
        <v>34</v>
      </c>
      <c r="K77" s="56">
        <v>1600</v>
      </c>
    </row>
    <row r="78" spans="2:11" x14ac:dyDescent="0.2">
      <c r="B78" s="2">
        <v>1200</v>
      </c>
      <c r="C78" s="27">
        <v>0.5</v>
      </c>
      <c r="D78" s="36">
        <v>0.05</v>
      </c>
      <c r="E78" s="27">
        <v>47</v>
      </c>
      <c r="F78" s="59">
        <v>35</v>
      </c>
      <c r="G78" s="56">
        <v>2820</v>
      </c>
      <c r="H78" s="59">
        <v>35</v>
      </c>
      <c r="I78" s="56">
        <v>1400</v>
      </c>
      <c r="J78" s="59">
        <v>35</v>
      </c>
      <c r="K78" s="56">
        <v>1420</v>
      </c>
    </row>
    <row r="79" spans="2:11" x14ac:dyDescent="0.2">
      <c r="B79" s="2">
        <v>1200</v>
      </c>
      <c r="C79" s="27">
        <v>0.5</v>
      </c>
      <c r="D79" s="36">
        <v>0.05</v>
      </c>
      <c r="E79" s="27">
        <v>53</v>
      </c>
      <c r="F79" s="59">
        <v>36</v>
      </c>
      <c r="G79" s="56">
        <v>3180</v>
      </c>
      <c r="H79" s="59">
        <v>36</v>
      </c>
      <c r="I79" s="56">
        <v>1400</v>
      </c>
      <c r="J79" s="59">
        <v>36</v>
      </c>
      <c r="K79" s="56">
        <v>1780</v>
      </c>
    </row>
    <row r="80" spans="2:11" x14ac:dyDescent="0.2">
      <c r="B80" s="2">
        <v>1200</v>
      </c>
      <c r="C80" s="27">
        <v>0.2</v>
      </c>
      <c r="D80" s="36">
        <v>0.03</v>
      </c>
      <c r="E80" s="27">
        <v>50</v>
      </c>
      <c r="F80" s="59">
        <v>37</v>
      </c>
      <c r="G80" s="56">
        <v>1800</v>
      </c>
      <c r="H80" s="59">
        <v>37</v>
      </c>
      <c r="I80" s="56">
        <v>1040</v>
      </c>
      <c r="J80" s="59">
        <v>37</v>
      </c>
      <c r="K80" s="56">
        <v>760</v>
      </c>
    </row>
    <row r="81" spans="2:11" x14ac:dyDescent="0.2">
      <c r="B81" s="2">
        <v>1200</v>
      </c>
      <c r="C81" s="27">
        <v>0.2</v>
      </c>
      <c r="D81" s="36">
        <v>0.03</v>
      </c>
      <c r="E81" s="27">
        <v>47</v>
      </c>
      <c r="F81" s="59">
        <v>38</v>
      </c>
      <c r="G81" s="56">
        <v>1692</v>
      </c>
      <c r="H81" s="59">
        <v>38</v>
      </c>
      <c r="I81" s="56">
        <v>1040</v>
      </c>
      <c r="J81" s="59">
        <v>38</v>
      </c>
      <c r="K81" s="56">
        <v>652</v>
      </c>
    </row>
    <row r="82" spans="2:11" x14ac:dyDescent="0.2">
      <c r="B82" s="2">
        <v>1200</v>
      </c>
      <c r="C82" s="27">
        <v>0.2</v>
      </c>
      <c r="D82" s="36">
        <v>0.03</v>
      </c>
      <c r="E82" s="27">
        <v>53</v>
      </c>
      <c r="F82" s="59">
        <v>39</v>
      </c>
      <c r="G82" s="56">
        <v>1908</v>
      </c>
      <c r="H82" s="59">
        <v>39</v>
      </c>
      <c r="I82" s="56">
        <v>1040</v>
      </c>
      <c r="J82" s="59">
        <v>39</v>
      </c>
      <c r="K82" s="56">
        <v>868</v>
      </c>
    </row>
    <row r="83" spans="2:11" x14ac:dyDescent="0.2">
      <c r="B83" s="2">
        <v>1200</v>
      </c>
      <c r="C83" s="27">
        <v>0.2</v>
      </c>
      <c r="D83" s="36">
        <v>0.01</v>
      </c>
      <c r="E83" s="27">
        <v>50</v>
      </c>
      <c r="F83" s="59">
        <v>40</v>
      </c>
      <c r="G83" s="56">
        <v>600</v>
      </c>
      <c r="H83" s="59">
        <v>40</v>
      </c>
      <c r="I83" s="56">
        <v>1040</v>
      </c>
      <c r="J83" s="59">
        <v>40</v>
      </c>
      <c r="K83" s="56">
        <v>-440</v>
      </c>
    </row>
    <row r="84" spans="2:11" x14ac:dyDescent="0.2">
      <c r="B84" s="2">
        <v>1200</v>
      </c>
      <c r="C84" s="27">
        <v>0.2</v>
      </c>
      <c r="D84" s="36">
        <v>0.01</v>
      </c>
      <c r="E84" s="27">
        <v>47</v>
      </c>
      <c r="F84" s="59">
        <v>41</v>
      </c>
      <c r="G84" s="56">
        <v>564</v>
      </c>
      <c r="H84" s="59">
        <v>41</v>
      </c>
      <c r="I84" s="56">
        <v>1040</v>
      </c>
      <c r="J84" s="59">
        <v>41</v>
      </c>
      <c r="K84" s="56">
        <v>-476</v>
      </c>
    </row>
    <row r="85" spans="2:11" x14ac:dyDescent="0.2">
      <c r="B85" s="2">
        <v>1200</v>
      </c>
      <c r="C85" s="27">
        <v>0.2</v>
      </c>
      <c r="D85" s="36">
        <v>0.01</v>
      </c>
      <c r="E85" s="27">
        <v>53</v>
      </c>
      <c r="F85" s="59">
        <v>42</v>
      </c>
      <c r="G85" s="56">
        <v>636</v>
      </c>
      <c r="H85" s="59">
        <v>42</v>
      </c>
      <c r="I85" s="56">
        <v>1040</v>
      </c>
      <c r="J85" s="59">
        <v>42</v>
      </c>
      <c r="K85" s="56">
        <v>-404</v>
      </c>
    </row>
    <row r="86" spans="2:11" x14ac:dyDescent="0.2">
      <c r="B86" s="2">
        <v>1200</v>
      </c>
      <c r="C86" s="27">
        <v>0.2</v>
      </c>
      <c r="D86" s="36">
        <v>0.05</v>
      </c>
      <c r="E86" s="27">
        <v>50</v>
      </c>
      <c r="F86" s="59">
        <v>43</v>
      </c>
      <c r="G86" s="56">
        <v>3000</v>
      </c>
      <c r="H86" s="59">
        <v>43</v>
      </c>
      <c r="I86" s="56">
        <v>1040</v>
      </c>
      <c r="J86" s="59">
        <v>43</v>
      </c>
      <c r="K86" s="56">
        <v>1960</v>
      </c>
    </row>
    <row r="87" spans="2:11" x14ac:dyDescent="0.2">
      <c r="B87" s="2">
        <v>1200</v>
      </c>
      <c r="C87" s="27">
        <v>0.2</v>
      </c>
      <c r="D87" s="36">
        <v>0.05</v>
      </c>
      <c r="E87" s="27">
        <v>47</v>
      </c>
      <c r="F87" s="59">
        <v>44</v>
      </c>
      <c r="G87" s="56">
        <v>2820</v>
      </c>
      <c r="H87" s="59">
        <v>44</v>
      </c>
      <c r="I87" s="56">
        <v>1040</v>
      </c>
      <c r="J87" s="59">
        <v>44</v>
      </c>
      <c r="K87" s="56">
        <v>1780</v>
      </c>
    </row>
    <row r="88" spans="2:11" x14ac:dyDescent="0.2">
      <c r="B88" s="2">
        <v>1200</v>
      </c>
      <c r="C88" s="27">
        <v>0.2</v>
      </c>
      <c r="D88" s="36">
        <v>0.05</v>
      </c>
      <c r="E88" s="27">
        <v>53</v>
      </c>
      <c r="F88" s="59">
        <v>45</v>
      </c>
      <c r="G88" s="56">
        <v>3180</v>
      </c>
      <c r="H88" s="59">
        <v>45</v>
      </c>
      <c r="I88" s="56">
        <v>1040</v>
      </c>
      <c r="J88" s="59">
        <v>45</v>
      </c>
      <c r="K88" s="56">
        <v>2140</v>
      </c>
    </row>
    <row r="89" spans="2:11" x14ac:dyDescent="0.2">
      <c r="B89" s="2">
        <v>1200</v>
      </c>
      <c r="C89" s="27">
        <v>0.8</v>
      </c>
      <c r="D89" s="36">
        <v>0.03</v>
      </c>
      <c r="E89" s="27">
        <v>50</v>
      </c>
      <c r="F89" s="59">
        <v>46</v>
      </c>
      <c r="G89" s="56">
        <v>1800</v>
      </c>
      <c r="H89" s="59">
        <v>46</v>
      </c>
      <c r="I89" s="56">
        <v>1760</v>
      </c>
      <c r="J89" s="59">
        <v>46</v>
      </c>
      <c r="K89" s="56">
        <v>40</v>
      </c>
    </row>
    <row r="90" spans="2:11" x14ac:dyDescent="0.2">
      <c r="B90" s="2">
        <v>1200</v>
      </c>
      <c r="C90" s="27">
        <v>0.8</v>
      </c>
      <c r="D90" s="36">
        <v>0.03</v>
      </c>
      <c r="E90" s="27">
        <v>47</v>
      </c>
      <c r="F90" s="59">
        <v>47</v>
      </c>
      <c r="G90" s="56">
        <v>1692</v>
      </c>
      <c r="H90" s="59">
        <v>47</v>
      </c>
      <c r="I90" s="56">
        <v>1760</v>
      </c>
      <c r="J90" s="59">
        <v>47</v>
      </c>
      <c r="K90" s="56">
        <v>-68</v>
      </c>
    </row>
    <row r="91" spans="2:11" x14ac:dyDescent="0.2">
      <c r="B91" s="2">
        <v>1200</v>
      </c>
      <c r="C91" s="27">
        <v>0.8</v>
      </c>
      <c r="D91" s="36">
        <v>0.03</v>
      </c>
      <c r="E91" s="27">
        <v>53</v>
      </c>
      <c r="F91" s="59">
        <v>48</v>
      </c>
      <c r="G91" s="56">
        <v>1908</v>
      </c>
      <c r="H91" s="59">
        <v>48</v>
      </c>
      <c r="I91" s="56">
        <v>1760</v>
      </c>
      <c r="J91" s="59">
        <v>48</v>
      </c>
      <c r="K91" s="56">
        <v>148</v>
      </c>
    </row>
    <row r="92" spans="2:11" x14ac:dyDescent="0.2">
      <c r="B92" s="2">
        <v>1200</v>
      </c>
      <c r="C92" s="27">
        <v>0.8</v>
      </c>
      <c r="D92" s="36">
        <v>0.01</v>
      </c>
      <c r="E92" s="27">
        <v>50</v>
      </c>
      <c r="F92" s="59">
        <v>49</v>
      </c>
      <c r="G92" s="56">
        <v>600</v>
      </c>
      <c r="H92" s="59">
        <v>49</v>
      </c>
      <c r="I92" s="56">
        <v>1760</v>
      </c>
      <c r="J92" s="59">
        <v>49</v>
      </c>
      <c r="K92" s="56">
        <v>-1160</v>
      </c>
    </row>
    <row r="93" spans="2:11" x14ac:dyDescent="0.2">
      <c r="B93" s="2">
        <v>1200</v>
      </c>
      <c r="C93" s="27">
        <v>0.8</v>
      </c>
      <c r="D93" s="36">
        <v>0.01</v>
      </c>
      <c r="E93" s="27">
        <v>47</v>
      </c>
      <c r="F93" s="59">
        <v>50</v>
      </c>
      <c r="G93" s="56">
        <v>564</v>
      </c>
      <c r="H93" s="59">
        <v>50</v>
      </c>
      <c r="I93" s="56">
        <v>1760</v>
      </c>
      <c r="J93" s="59">
        <v>50</v>
      </c>
      <c r="K93" s="56">
        <v>-1196</v>
      </c>
    </row>
    <row r="94" spans="2:11" x14ac:dyDescent="0.2">
      <c r="B94" s="2">
        <v>1200</v>
      </c>
      <c r="C94" s="27">
        <v>0.8</v>
      </c>
      <c r="D94" s="36">
        <v>0.01</v>
      </c>
      <c r="E94" s="27">
        <v>53</v>
      </c>
      <c r="F94" s="59">
        <v>51</v>
      </c>
      <c r="G94" s="56">
        <v>636</v>
      </c>
      <c r="H94" s="59">
        <v>51</v>
      </c>
      <c r="I94" s="56">
        <v>1760</v>
      </c>
      <c r="J94" s="59">
        <v>51</v>
      </c>
      <c r="K94" s="56">
        <v>-1124</v>
      </c>
    </row>
    <row r="95" spans="2:11" x14ac:dyDescent="0.2">
      <c r="B95" s="2">
        <v>1200</v>
      </c>
      <c r="C95" s="27">
        <v>0.8</v>
      </c>
      <c r="D95" s="36">
        <v>0.05</v>
      </c>
      <c r="E95" s="27">
        <v>50</v>
      </c>
      <c r="F95" s="59">
        <v>52</v>
      </c>
      <c r="G95" s="56">
        <v>3000</v>
      </c>
      <c r="H95" s="59">
        <v>52</v>
      </c>
      <c r="I95" s="56">
        <v>1760</v>
      </c>
      <c r="J95" s="59">
        <v>52</v>
      </c>
      <c r="K95" s="56">
        <v>1240</v>
      </c>
    </row>
    <row r="96" spans="2:11" x14ac:dyDescent="0.2">
      <c r="B96" s="2">
        <v>1200</v>
      </c>
      <c r="C96" s="27">
        <v>0.8</v>
      </c>
      <c r="D96" s="36">
        <v>0.05</v>
      </c>
      <c r="E96" s="27">
        <v>47</v>
      </c>
      <c r="F96" s="59">
        <v>53</v>
      </c>
      <c r="G96" s="56">
        <v>2820</v>
      </c>
      <c r="H96" s="59">
        <v>53</v>
      </c>
      <c r="I96" s="56">
        <v>1760</v>
      </c>
      <c r="J96" s="59">
        <v>53</v>
      </c>
      <c r="K96" s="56">
        <v>1060</v>
      </c>
    </row>
    <row r="97" spans="2:11" x14ac:dyDescent="0.2">
      <c r="B97" s="2">
        <v>1200</v>
      </c>
      <c r="C97" s="27">
        <v>0.8</v>
      </c>
      <c r="D97" s="36">
        <v>0.05</v>
      </c>
      <c r="E97" s="27">
        <v>53</v>
      </c>
      <c r="F97" s="59">
        <v>54</v>
      </c>
      <c r="G97" s="56">
        <v>3180</v>
      </c>
      <c r="H97" s="59">
        <v>54</v>
      </c>
      <c r="I97" s="56">
        <v>1760</v>
      </c>
      <c r="J97" s="59">
        <v>54</v>
      </c>
      <c r="K97" s="56">
        <v>1420</v>
      </c>
    </row>
    <row r="98" spans="2:11" x14ac:dyDescent="0.2">
      <c r="B98" s="2">
        <v>1800</v>
      </c>
      <c r="C98" s="27">
        <v>0.5</v>
      </c>
      <c r="D98" s="36">
        <v>0.03</v>
      </c>
      <c r="E98" s="27">
        <v>50</v>
      </c>
      <c r="F98" s="59">
        <v>55</v>
      </c>
      <c r="G98" s="56">
        <v>2700</v>
      </c>
      <c r="H98" s="59">
        <v>55</v>
      </c>
      <c r="I98" s="56">
        <v>1700</v>
      </c>
      <c r="J98" s="59">
        <v>55</v>
      </c>
      <c r="K98" s="56">
        <v>1000</v>
      </c>
    </row>
    <row r="99" spans="2:11" x14ac:dyDescent="0.2">
      <c r="B99" s="2">
        <v>1800</v>
      </c>
      <c r="C99" s="27">
        <v>0.5</v>
      </c>
      <c r="D99" s="36">
        <v>0.03</v>
      </c>
      <c r="E99" s="27">
        <v>47</v>
      </c>
      <c r="F99" s="59">
        <v>56</v>
      </c>
      <c r="G99" s="56">
        <v>2538</v>
      </c>
      <c r="H99" s="59">
        <v>56</v>
      </c>
      <c r="I99" s="56">
        <v>1700</v>
      </c>
      <c r="J99" s="59">
        <v>56</v>
      </c>
      <c r="K99" s="56">
        <v>838</v>
      </c>
    </row>
    <row r="100" spans="2:11" x14ac:dyDescent="0.2">
      <c r="B100" s="2">
        <v>1800</v>
      </c>
      <c r="C100" s="27">
        <v>0.5</v>
      </c>
      <c r="D100" s="36">
        <v>0.03</v>
      </c>
      <c r="E100" s="27">
        <v>53</v>
      </c>
      <c r="F100" s="59">
        <v>57</v>
      </c>
      <c r="G100" s="56">
        <v>2862</v>
      </c>
      <c r="H100" s="59">
        <v>57</v>
      </c>
      <c r="I100" s="56">
        <v>1700</v>
      </c>
      <c r="J100" s="59">
        <v>57</v>
      </c>
      <c r="K100" s="56">
        <v>1162</v>
      </c>
    </row>
    <row r="101" spans="2:11" x14ac:dyDescent="0.2">
      <c r="B101" s="2">
        <v>1800</v>
      </c>
      <c r="C101" s="27">
        <v>0.5</v>
      </c>
      <c r="D101" s="36">
        <v>0.01</v>
      </c>
      <c r="E101" s="27">
        <v>50</v>
      </c>
      <c r="F101" s="59">
        <v>58</v>
      </c>
      <c r="G101" s="56">
        <v>900</v>
      </c>
      <c r="H101" s="59">
        <v>58</v>
      </c>
      <c r="I101" s="56">
        <v>1700</v>
      </c>
      <c r="J101" s="59">
        <v>58</v>
      </c>
      <c r="K101" s="56">
        <v>-800</v>
      </c>
    </row>
    <row r="102" spans="2:11" x14ac:dyDescent="0.2">
      <c r="B102" s="2">
        <v>1800</v>
      </c>
      <c r="C102" s="27">
        <v>0.5</v>
      </c>
      <c r="D102" s="36">
        <v>0.01</v>
      </c>
      <c r="E102" s="27">
        <v>47</v>
      </c>
      <c r="F102" s="59">
        <v>59</v>
      </c>
      <c r="G102" s="56">
        <v>846</v>
      </c>
      <c r="H102" s="59">
        <v>59</v>
      </c>
      <c r="I102" s="56">
        <v>1700</v>
      </c>
      <c r="J102" s="59">
        <v>59</v>
      </c>
      <c r="K102" s="56">
        <v>-854</v>
      </c>
    </row>
    <row r="103" spans="2:11" x14ac:dyDescent="0.2">
      <c r="B103" s="2">
        <v>1800</v>
      </c>
      <c r="C103" s="27">
        <v>0.5</v>
      </c>
      <c r="D103" s="36">
        <v>0.01</v>
      </c>
      <c r="E103" s="27">
        <v>53</v>
      </c>
      <c r="F103" s="59">
        <v>60</v>
      </c>
      <c r="G103" s="56">
        <v>954</v>
      </c>
      <c r="H103" s="59">
        <v>60</v>
      </c>
      <c r="I103" s="56">
        <v>1700</v>
      </c>
      <c r="J103" s="59">
        <v>60</v>
      </c>
      <c r="K103" s="56">
        <v>-746</v>
      </c>
    </row>
    <row r="104" spans="2:11" x14ac:dyDescent="0.2">
      <c r="B104" s="2">
        <v>1800</v>
      </c>
      <c r="C104" s="27">
        <v>0.5</v>
      </c>
      <c r="D104" s="36">
        <v>0.05</v>
      </c>
      <c r="E104" s="27">
        <v>50</v>
      </c>
      <c r="F104" s="59">
        <v>61</v>
      </c>
      <c r="G104" s="56">
        <v>4500</v>
      </c>
      <c r="H104" s="59">
        <v>61</v>
      </c>
      <c r="I104" s="56">
        <v>1700</v>
      </c>
      <c r="J104" s="59">
        <v>61</v>
      </c>
      <c r="K104" s="56">
        <v>2800</v>
      </c>
    </row>
    <row r="105" spans="2:11" x14ac:dyDescent="0.2">
      <c r="B105" s="2">
        <v>1800</v>
      </c>
      <c r="C105" s="27">
        <v>0.5</v>
      </c>
      <c r="D105" s="36">
        <v>0.05</v>
      </c>
      <c r="E105" s="27">
        <v>47</v>
      </c>
      <c r="F105" s="59">
        <v>62</v>
      </c>
      <c r="G105" s="56">
        <v>4230</v>
      </c>
      <c r="H105" s="59">
        <v>62</v>
      </c>
      <c r="I105" s="56">
        <v>1700</v>
      </c>
      <c r="J105" s="59">
        <v>62</v>
      </c>
      <c r="K105" s="56">
        <v>2530</v>
      </c>
    </row>
    <row r="106" spans="2:11" x14ac:dyDescent="0.2">
      <c r="B106" s="2">
        <v>1800</v>
      </c>
      <c r="C106" s="27">
        <v>0.5</v>
      </c>
      <c r="D106" s="36">
        <v>0.05</v>
      </c>
      <c r="E106" s="27">
        <v>53</v>
      </c>
      <c r="F106" s="59">
        <v>63</v>
      </c>
      <c r="G106" s="56">
        <v>4770</v>
      </c>
      <c r="H106" s="59">
        <v>63</v>
      </c>
      <c r="I106" s="56">
        <v>1700</v>
      </c>
      <c r="J106" s="59">
        <v>63</v>
      </c>
      <c r="K106" s="56">
        <v>3070</v>
      </c>
    </row>
    <row r="107" spans="2:11" x14ac:dyDescent="0.2">
      <c r="B107" s="2">
        <v>1800</v>
      </c>
      <c r="C107" s="27">
        <v>0.2</v>
      </c>
      <c r="D107" s="36">
        <v>0.03</v>
      </c>
      <c r="E107" s="27">
        <v>50</v>
      </c>
      <c r="F107" s="59">
        <v>64</v>
      </c>
      <c r="G107" s="56">
        <v>2700</v>
      </c>
      <c r="H107" s="59">
        <v>64</v>
      </c>
      <c r="I107" s="56">
        <v>1160</v>
      </c>
      <c r="J107" s="59">
        <v>64</v>
      </c>
      <c r="K107" s="56">
        <v>1540</v>
      </c>
    </row>
    <row r="108" spans="2:11" x14ac:dyDescent="0.2">
      <c r="B108" s="2">
        <v>1800</v>
      </c>
      <c r="C108" s="27">
        <v>0.2</v>
      </c>
      <c r="D108" s="36">
        <v>0.03</v>
      </c>
      <c r="E108" s="27">
        <v>47</v>
      </c>
      <c r="F108" s="59">
        <v>65</v>
      </c>
      <c r="G108" s="56">
        <v>2538</v>
      </c>
      <c r="H108" s="59">
        <v>65</v>
      </c>
      <c r="I108" s="56">
        <v>1160</v>
      </c>
      <c r="J108" s="59">
        <v>65</v>
      </c>
      <c r="K108" s="56">
        <v>1378</v>
      </c>
    </row>
    <row r="109" spans="2:11" x14ac:dyDescent="0.2">
      <c r="B109" s="2">
        <v>1800</v>
      </c>
      <c r="C109" s="27">
        <v>0.2</v>
      </c>
      <c r="D109" s="36">
        <v>0.03</v>
      </c>
      <c r="E109" s="27">
        <v>53</v>
      </c>
      <c r="F109" s="59">
        <v>66</v>
      </c>
      <c r="G109" s="56">
        <v>2862</v>
      </c>
      <c r="H109" s="59">
        <v>66</v>
      </c>
      <c r="I109" s="56">
        <v>1160</v>
      </c>
      <c r="J109" s="59">
        <v>66</v>
      </c>
      <c r="K109" s="56">
        <v>1702</v>
      </c>
    </row>
    <row r="110" spans="2:11" x14ac:dyDescent="0.2">
      <c r="B110" s="2">
        <v>1800</v>
      </c>
      <c r="C110" s="27">
        <v>0.2</v>
      </c>
      <c r="D110" s="36">
        <v>0.01</v>
      </c>
      <c r="E110" s="27">
        <v>50</v>
      </c>
      <c r="F110" s="59">
        <v>67</v>
      </c>
      <c r="G110" s="56">
        <v>900</v>
      </c>
      <c r="H110" s="59">
        <v>67</v>
      </c>
      <c r="I110" s="56">
        <v>1160</v>
      </c>
      <c r="J110" s="59">
        <v>67</v>
      </c>
      <c r="K110" s="56">
        <v>-260</v>
      </c>
    </row>
    <row r="111" spans="2:11" x14ac:dyDescent="0.2">
      <c r="B111" s="2">
        <v>1800</v>
      </c>
      <c r="C111" s="27">
        <v>0.2</v>
      </c>
      <c r="D111" s="36">
        <v>0.01</v>
      </c>
      <c r="E111" s="27">
        <v>47</v>
      </c>
      <c r="F111" s="59">
        <v>68</v>
      </c>
      <c r="G111" s="56">
        <v>846</v>
      </c>
      <c r="H111" s="59">
        <v>68</v>
      </c>
      <c r="I111" s="56">
        <v>1160</v>
      </c>
      <c r="J111" s="59">
        <v>68</v>
      </c>
      <c r="K111" s="56">
        <v>-314</v>
      </c>
    </row>
    <row r="112" spans="2:11" x14ac:dyDescent="0.2">
      <c r="B112" s="2">
        <v>1800</v>
      </c>
      <c r="C112" s="27">
        <v>0.2</v>
      </c>
      <c r="D112" s="36">
        <v>0.01</v>
      </c>
      <c r="E112" s="27">
        <v>53</v>
      </c>
      <c r="F112" s="59">
        <v>69</v>
      </c>
      <c r="G112" s="56">
        <v>954</v>
      </c>
      <c r="H112" s="59">
        <v>69</v>
      </c>
      <c r="I112" s="56">
        <v>1160</v>
      </c>
      <c r="J112" s="59">
        <v>69</v>
      </c>
      <c r="K112" s="56">
        <v>-206</v>
      </c>
    </row>
    <row r="113" spans="1:11" x14ac:dyDescent="0.2">
      <c r="B113" s="2">
        <v>1800</v>
      </c>
      <c r="C113" s="27">
        <v>0.2</v>
      </c>
      <c r="D113" s="36">
        <v>0.05</v>
      </c>
      <c r="E113" s="27">
        <v>50</v>
      </c>
      <c r="F113" s="59">
        <v>70</v>
      </c>
      <c r="G113" s="56">
        <v>4500</v>
      </c>
      <c r="H113" s="59">
        <v>70</v>
      </c>
      <c r="I113" s="56">
        <v>1160</v>
      </c>
      <c r="J113" s="59">
        <v>70</v>
      </c>
      <c r="K113" s="56">
        <v>3340</v>
      </c>
    </row>
    <row r="114" spans="1:11" x14ac:dyDescent="0.2">
      <c r="B114" s="2">
        <v>1800</v>
      </c>
      <c r="C114" s="27">
        <v>0.2</v>
      </c>
      <c r="D114" s="36">
        <v>0.05</v>
      </c>
      <c r="E114" s="27">
        <v>47</v>
      </c>
      <c r="F114" s="59">
        <v>71</v>
      </c>
      <c r="G114" s="56">
        <v>4230</v>
      </c>
      <c r="H114" s="59">
        <v>71</v>
      </c>
      <c r="I114" s="56">
        <v>1160</v>
      </c>
      <c r="J114" s="59">
        <v>71</v>
      </c>
      <c r="K114" s="56">
        <v>3070</v>
      </c>
    </row>
    <row r="115" spans="1:11" x14ac:dyDescent="0.2">
      <c r="B115" s="2">
        <v>1800</v>
      </c>
      <c r="C115" s="27">
        <v>0.2</v>
      </c>
      <c r="D115" s="36">
        <v>0.05</v>
      </c>
      <c r="E115" s="27">
        <v>53</v>
      </c>
      <c r="F115" s="59">
        <v>72</v>
      </c>
      <c r="G115" s="56">
        <v>4770</v>
      </c>
      <c r="H115" s="59">
        <v>72</v>
      </c>
      <c r="I115" s="56">
        <v>1160</v>
      </c>
      <c r="J115" s="59">
        <v>72</v>
      </c>
      <c r="K115" s="56">
        <v>3610</v>
      </c>
    </row>
    <row r="116" spans="1:11" x14ac:dyDescent="0.2">
      <c r="B116" s="2">
        <v>1800</v>
      </c>
      <c r="C116" s="27">
        <v>0.8</v>
      </c>
      <c r="D116" s="36">
        <v>0.03</v>
      </c>
      <c r="E116" s="27">
        <v>50</v>
      </c>
      <c r="F116" s="59">
        <v>73</v>
      </c>
      <c r="G116" s="56">
        <v>2700</v>
      </c>
      <c r="H116" s="59">
        <v>73</v>
      </c>
      <c r="I116" s="56">
        <v>2240</v>
      </c>
      <c r="J116" s="59">
        <v>73</v>
      </c>
      <c r="K116" s="56">
        <v>460</v>
      </c>
    </row>
    <row r="117" spans="1:11" x14ac:dyDescent="0.2">
      <c r="B117" s="2">
        <v>1800</v>
      </c>
      <c r="C117" s="27">
        <v>0.8</v>
      </c>
      <c r="D117" s="36">
        <v>0.03</v>
      </c>
      <c r="E117" s="27">
        <v>47</v>
      </c>
      <c r="F117" s="59">
        <v>74</v>
      </c>
      <c r="G117" s="56">
        <v>2538</v>
      </c>
      <c r="H117" s="59">
        <v>74</v>
      </c>
      <c r="I117" s="56">
        <v>2240</v>
      </c>
      <c r="J117" s="59">
        <v>74</v>
      </c>
      <c r="K117" s="56">
        <v>298</v>
      </c>
    </row>
    <row r="118" spans="1:11" x14ac:dyDescent="0.2">
      <c r="B118" s="2">
        <v>1800</v>
      </c>
      <c r="C118" s="27">
        <v>0.8</v>
      </c>
      <c r="D118" s="36">
        <v>0.03</v>
      </c>
      <c r="E118" s="27">
        <v>53</v>
      </c>
      <c r="F118" s="59">
        <v>75</v>
      </c>
      <c r="G118" s="56">
        <v>2862</v>
      </c>
      <c r="H118" s="59">
        <v>75</v>
      </c>
      <c r="I118" s="56">
        <v>2240</v>
      </c>
      <c r="J118" s="59">
        <v>75</v>
      </c>
      <c r="K118" s="56">
        <v>622</v>
      </c>
    </row>
    <row r="119" spans="1:11" x14ac:dyDescent="0.2">
      <c r="B119" s="2">
        <v>1800</v>
      </c>
      <c r="C119" s="27">
        <v>0.8</v>
      </c>
      <c r="D119" s="36">
        <v>0.01</v>
      </c>
      <c r="E119" s="27">
        <v>50</v>
      </c>
      <c r="F119" s="59">
        <v>76</v>
      </c>
      <c r="G119" s="56">
        <v>900</v>
      </c>
      <c r="H119" s="59">
        <v>76</v>
      </c>
      <c r="I119" s="56">
        <v>2240</v>
      </c>
      <c r="J119" s="59">
        <v>76</v>
      </c>
      <c r="K119" s="56">
        <v>-1340</v>
      </c>
    </row>
    <row r="120" spans="1:11" x14ac:dyDescent="0.2">
      <c r="B120" s="2">
        <v>1800</v>
      </c>
      <c r="C120" s="27">
        <v>0.8</v>
      </c>
      <c r="D120" s="36">
        <v>0.01</v>
      </c>
      <c r="E120" s="27">
        <v>47</v>
      </c>
      <c r="F120" s="59">
        <v>77</v>
      </c>
      <c r="G120" s="56">
        <v>846</v>
      </c>
      <c r="H120" s="59">
        <v>77</v>
      </c>
      <c r="I120" s="56">
        <v>2240</v>
      </c>
      <c r="J120" s="59">
        <v>77</v>
      </c>
      <c r="K120" s="56">
        <v>-1394</v>
      </c>
    </row>
    <row r="121" spans="1:11" x14ac:dyDescent="0.2">
      <c r="B121" s="2">
        <v>1800</v>
      </c>
      <c r="C121" s="27">
        <v>0.8</v>
      </c>
      <c r="D121" s="36">
        <v>0.01</v>
      </c>
      <c r="E121" s="27">
        <v>53</v>
      </c>
      <c r="F121" s="59">
        <v>78</v>
      </c>
      <c r="G121" s="56">
        <v>954</v>
      </c>
      <c r="H121" s="59">
        <v>78</v>
      </c>
      <c r="I121" s="56">
        <v>2240</v>
      </c>
      <c r="J121" s="59">
        <v>78</v>
      </c>
      <c r="K121" s="56">
        <v>-1286</v>
      </c>
    </row>
    <row r="122" spans="1:11" x14ac:dyDescent="0.2">
      <c r="B122" s="2">
        <v>1800</v>
      </c>
      <c r="C122" s="27">
        <v>0.8</v>
      </c>
      <c r="D122" s="36">
        <v>0.05</v>
      </c>
      <c r="E122" s="27">
        <v>50</v>
      </c>
      <c r="F122" s="59">
        <v>79</v>
      </c>
      <c r="G122" s="56">
        <v>4500</v>
      </c>
      <c r="H122" s="59">
        <v>79</v>
      </c>
      <c r="I122" s="56">
        <v>2240</v>
      </c>
      <c r="J122" s="59">
        <v>79</v>
      </c>
      <c r="K122" s="56">
        <v>2260</v>
      </c>
    </row>
    <row r="123" spans="1:11" x14ac:dyDescent="0.2">
      <c r="B123" s="2">
        <v>1800</v>
      </c>
      <c r="C123" s="27">
        <v>0.8</v>
      </c>
      <c r="D123" s="36">
        <v>0.05</v>
      </c>
      <c r="E123" s="27">
        <v>47</v>
      </c>
      <c r="F123" s="59">
        <v>80</v>
      </c>
      <c r="G123" s="56">
        <v>4230</v>
      </c>
      <c r="H123" s="59">
        <v>80</v>
      </c>
      <c r="I123" s="56">
        <v>2240</v>
      </c>
      <c r="J123" s="59">
        <v>80</v>
      </c>
      <c r="K123" s="56">
        <v>1990</v>
      </c>
    </row>
    <row r="124" spans="1:11" ht="15.75" thickBot="1" x14ac:dyDescent="0.25">
      <c r="B124" s="2">
        <v>1800</v>
      </c>
      <c r="C124" s="27">
        <v>0.8</v>
      </c>
      <c r="D124" s="36">
        <v>0.05</v>
      </c>
      <c r="E124" s="27">
        <v>53</v>
      </c>
      <c r="F124" s="60">
        <v>81</v>
      </c>
      <c r="G124" s="57">
        <v>4770</v>
      </c>
      <c r="H124" s="60">
        <v>81</v>
      </c>
      <c r="I124" s="57">
        <v>2240</v>
      </c>
      <c r="J124" s="60">
        <v>81</v>
      </c>
      <c r="K124" s="57">
        <v>2530</v>
      </c>
    </row>
    <row r="126" spans="1:11" ht="15.75" x14ac:dyDescent="0.2">
      <c r="A126" s="31" t="s">
        <v>0</v>
      </c>
      <c r="B126" s="12"/>
      <c r="C126" s="13"/>
      <c r="D126" s="14"/>
      <c r="E126" s="14"/>
      <c r="F126" s="14"/>
      <c r="G126" s="14"/>
      <c r="H126" s="14"/>
      <c r="I126" s="14"/>
      <c r="J126" s="14"/>
    </row>
  </sheetData>
  <mergeCells count="2">
    <mergeCell ref="J1:K1"/>
    <mergeCell ref="B5:J8"/>
  </mergeCells>
  <hyperlinks>
    <hyperlink ref="B2" r:id="rId1" xr:uid="{A3B1494E-CC31-4DFA-8023-03B486CA20E4}"/>
  </hyperlinks>
  <pageMargins left="0.7" right="0.7" top="0.75" bottom="0.75" header="0.3" footer="0.3"/>
  <pageSetup paperSize="0" orientation="portrait" horizontalDpi="203" verticalDpi="20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CD658-6372-4BCD-A708-F7C080C4DEC5}">
  <sheetPr codeName="Sheet3">
    <outlinePr summaryBelow="0"/>
  </sheetPr>
  <dimension ref="A1:P42"/>
  <sheetViews>
    <sheetView showGridLines="0" zoomScaleNormal="100" workbookViewId="0"/>
  </sheetViews>
  <sheetFormatPr defaultColWidth="0" defaultRowHeight="14.25" customHeight="1" zeroHeight="1" x14ac:dyDescent="0.2"/>
  <cols>
    <col min="1" max="1" width="4.5" customWidth="1"/>
    <col min="2" max="10" width="10.75" customWidth="1"/>
    <col min="11" max="11" width="10.75" hidden="1" customWidth="1"/>
    <col min="12" max="13" width="9" hidden="1" customWidth="1"/>
    <col min="14" max="16" width="0" hidden="1" customWidth="1"/>
    <col min="17" max="16384" width="9" hidden="1"/>
  </cols>
  <sheetData>
    <row r="1" spans="1:10" ht="36.950000000000003" customHeight="1" x14ac:dyDescent="0.2">
      <c r="A1" s="45"/>
      <c r="B1" s="1" t="s">
        <v>46</v>
      </c>
      <c r="C1" s="45"/>
      <c r="D1" s="45"/>
      <c r="E1" s="45"/>
      <c r="F1" s="45"/>
      <c r="G1" s="45"/>
      <c r="H1" s="45"/>
      <c r="I1" s="45"/>
      <c r="J1" s="45"/>
    </row>
    <row r="2" spans="1:10" ht="18" customHeight="1" x14ac:dyDescent="0.2"/>
    <row r="3" spans="1:10" ht="18" customHeight="1" x14ac:dyDescent="0.2">
      <c r="B3" s="4" t="s">
        <v>47</v>
      </c>
    </row>
    <row r="4" spans="1:10" x14ac:dyDescent="0.2">
      <c r="B4" t="s">
        <v>48</v>
      </c>
    </row>
    <row r="5" spans="1:10" x14ac:dyDescent="0.2">
      <c r="B5" t="s">
        <v>49</v>
      </c>
    </row>
    <row r="6" spans="1:10" x14ac:dyDescent="0.2">
      <c r="B6" t="s">
        <v>50</v>
      </c>
    </row>
    <row r="7" spans="1:10" x14ac:dyDescent="0.2">
      <c r="B7" s="46" t="s">
        <v>43</v>
      </c>
    </row>
    <row r="8" spans="1:10" ht="18" customHeight="1" x14ac:dyDescent="0.2"/>
    <row r="9" spans="1:10" ht="18" customHeight="1" x14ac:dyDescent="0.2">
      <c r="B9" s="4" t="s">
        <v>51</v>
      </c>
    </row>
    <row r="10" spans="1:10" ht="18" customHeight="1" x14ac:dyDescent="0.2">
      <c r="B10" s="47" t="s">
        <v>52</v>
      </c>
      <c r="C10" s="48"/>
      <c r="E10" s="49"/>
      <c r="F10" s="37"/>
      <c r="G10" s="37"/>
      <c r="J10" s="37"/>
    </row>
    <row r="11" spans="1:10" ht="18" customHeight="1" x14ac:dyDescent="0.2"/>
    <row r="12" spans="1:10" ht="30" x14ac:dyDescent="0.25">
      <c r="B12" s="50" t="s">
        <v>53</v>
      </c>
    </row>
    <row r="13" spans="1:10" x14ac:dyDescent="0.2">
      <c r="B13" s="51"/>
    </row>
    <row r="14" spans="1:10" ht="15" x14ac:dyDescent="0.2">
      <c r="B14" s="52" t="s">
        <v>54</v>
      </c>
    </row>
    <row r="15" spans="1:10" x14ac:dyDescent="0.2">
      <c r="B15" s="51"/>
    </row>
    <row r="16" spans="1:10" ht="15" x14ac:dyDescent="0.2">
      <c r="B16" s="52" t="s">
        <v>55</v>
      </c>
    </row>
    <row r="17" spans="2:2" ht="15" x14ac:dyDescent="0.2">
      <c r="B17" s="52" t="s">
        <v>56</v>
      </c>
    </row>
    <row r="18" spans="2:2" ht="15" x14ac:dyDescent="0.2">
      <c r="B18" s="52" t="s">
        <v>57</v>
      </c>
    </row>
    <row r="19" spans="2:2" ht="15" x14ac:dyDescent="0.2">
      <c r="B19" s="52" t="s">
        <v>58</v>
      </c>
    </row>
    <row r="20" spans="2:2" ht="15" x14ac:dyDescent="0.2">
      <c r="B20" s="52" t="s">
        <v>59</v>
      </c>
    </row>
    <row r="21" spans="2:2" ht="15" x14ac:dyDescent="0.2">
      <c r="B21" s="52" t="s">
        <v>60</v>
      </c>
    </row>
    <row r="22" spans="2:2" x14ac:dyDescent="0.2">
      <c r="B22" s="51"/>
    </row>
    <row r="23" spans="2:2" ht="15" x14ac:dyDescent="0.2">
      <c r="B23" s="52" t="s">
        <v>61</v>
      </c>
    </row>
    <row r="24" spans="2:2" ht="15" x14ac:dyDescent="0.2">
      <c r="B24" s="52" t="s">
        <v>62</v>
      </c>
    </row>
    <row r="25" spans="2:2" x14ac:dyDescent="0.2">
      <c r="B25" s="51"/>
    </row>
    <row r="26" spans="2:2" ht="15" x14ac:dyDescent="0.2">
      <c r="B26" s="52" t="s">
        <v>63</v>
      </c>
    </row>
    <row r="27" spans="2:2" ht="15" x14ac:dyDescent="0.2">
      <c r="B27" s="52" t="s">
        <v>64</v>
      </c>
    </row>
    <row r="28" spans="2:2" ht="15" x14ac:dyDescent="0.2">
      <c r="B28" s="52" t="s">
        <v>65</v>
      </c>
    </row>
    <row r="29" spans="2:2" ht="15" x14ac:dyDescent="0.2">
      <c r="B29" s="52" t="s">
        <v>66</v>
      </c>
    </row>
    <row r="30" spans="2:2" ht="15" x14ac:dyDescent="0.2">
      <c r="B30" s="52" t="s">
        <v>67</v>
      </c>
    </row>
    <row r="31" spans="2:2" ht="15" x14ac:dyDescent="0.2">
      <c r="B31" s="52" t="s">
        <v>68</v>
      </c>
    </row>
    <row r="32" spans="2:2" ht="15" x14ac:dyDescent="0.25">
      <c r="B32" s="50" t="s">
        <v>69</v>
      </c>
    </row>
    <row r="33" x14ac:dyDescent="0.2"/>
    <row r="34" x14ac:dyDescent="0.2"/>
    <row r="35" x14ac:dyDescent="0.2"/>
    <row r="36" x14ac:dyDescent="0.2"/>
    <row r="37" x14ac:dyDescent="0.2"/>
    <row r="38" x14ac:dyDescent="0.2"/>
    <row r="39" x14ac:dyDescent="0.2"/>
    <row r="40" x14ac:dyDescent="0.2"/>
    <row r="41" x14ac:dyDescent="0.2"/>
    <row r="42" x14ac:dyDescent="0.2"/>
  </sheetData>
  <hyperlinks>
    <hyperlink ref="B10" r:id="rId1" xr:uid="{466D678C-8597-4417-8FAA-2FC96F7C4EE5}"/>
    <hyperlink ref="B7" r:id="rId2" xr:uid="{0B463037-80BC-48A5-970D-02654B6A043A}"/>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iAH0AXQAsACIAcAByAG8AagBlAGMAdABOAGEAbQBlAHMAIgA6AFsAXQAsACIAbABvAGMAYQBsAGUAIgA6AHsAIgBsAGkAcwB0AFMAZQBwAGEAcgBhAHQAbwByACIAOgAiACwAIgAsACIAcgBvAHcAUwBlAHAAYQByAGEAdABvAHIAIgA6ACIAOwAiACwAIgBjAG8AbAB1AG0AbgBTAGUAcABhAHIAYQB0AG8AcgAiADoAIgAsACIALAAiAHQAaABvAHUAcwBhAG4AZABzAFMAZQBwAGEAcgBhAHQAbwByACIAOgAiACwAIgAsACIAdABoAG8AdQBzAGEAbgBkAHMAUABvAHMAaQB0AGkAbwBuAHMAIgA6AFsAMwBdACwAIgBkAGUAYwBpAG0AYQBsAFMAZQBwAGEAcgBhAHQAbwByACIAOgAiAC4AIgAsACIAZABhAHQAZQBPAHIAZABlAHIAIgA6ACIATQBEAFkAIgAsACIAYwB1AHIAcgBlAG4AYwB5AFMAeQBtAGIAbwBsACIAOgAiACQAIgAsACIAaQBzAEMAdQByAHIAZQBuAGMAeQBTAHkAbQBiAG8AbABMAGUAYQBkACIAOgB0AHIAdQBlACwAIgBpAHMAQwB1AHIAcgBlAG4AYwB5AFMAZQBwAEIAeQBTAHAAYQBjAGUAIgA6AGYAYQBsAHMAZQAsACIAcgBvAHcATABlAHQAdABlAHIAIgA6ACIAUgAiACwAIgBjAG8AbAB1AG0AbgBMAGUAdAB0AGUAcgAiADoAIgBDACIALAAiAHIAYwBMAGUAZgB0AEIAcgBhAGMAawBlAHQAIgA6ACIAWwAiACwAIgByAGMAUgBpAGcAaAB0AEIAcgBhAGMAawBlAHQAIgA6ACIAXQAiACwAIgBzAHQAYQB0AGUAbQBlAG4AdABTAGUAcABhAHIAYQB0AG8AcgAiADoAIgA7ACIALAAiAGwAbwBjAGEAbABlAE4AYQBtAGUAIgA6ACIAZQBuAC0AdQBzACIAfQB9AA==</AFEJSONBlob>
</file>

<file path=customXml/itemProps1.xml><?xml version="1.0" encoding="utf-8"?>
<ds:datastoreItem xmlns:ds="http://schemas.openxmlformats.org/officeDocument/2006/customXml" ds:itemID="{214B541F-8588-4834-82FB-FF65CCD4036E}">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 1</vt:lpstr>
      <vt:lpstr>Example 2</vt:lpstr>
      <vt:lpstr>License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Multiple-Variable Data Tables in Excel</dc:title>
  <dc:creator/>
  <dc:description>(c) 2024 Vertex42 LLC. All Rights Reserved.</dc:description>
  <cp:lastModifiedBy/>
  <dcterms:created xsi:type="dcterms:W3CDTF">2015-06-05T18:17:20Z</dcterms:created>
  <dcterms:modified xsi:type="dcterms:W3CDTF">2024-02-13T02:41:24Z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2024 Vertex42 LLC</vt:lpwstr>
  </property>
  <property fmtid="{D5CDD505-2E9C-101B-9397-08002B2CF9AE}" pid="3" name="Source">
    <vt:lpwstr>https://www.vertex42.com/blog/excel-tips/data-tables.html</vt:lpwstr>
  </property>
  <property fmtid="{D5CDD505-2E9C-101B-9397-08002B2CF9AE}" pid="4" name="Version">
    <vt:lpwstr>1.0.0</vt:lpwstr>
  </property>
</Properties>
</file>