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6978D1D5-10CF-49A0-B0E1-94780392B600}" xr6:coauthVersionLast="45" xr6:coauthVersionMax="45" xr10:uidLastSave="{00000000-0000-0000-0000-000000000000}"/>
  <bookViews>
    <workbookView xWindow="1560" yWindow="1560" windowWidth="22035" windowHeight="14295" tabRatio="590" xr2:uid="{00000000-000D-0000-FFFF-FFFF00000000}"/>
  </bookViews>
  <sheets>
    <sheet name="Examples" sheetId="1" r:id="rId1"/>
    <sheet name="GanttChart" sheetId="2" r:id="rId2"/>
  </sheets>
  <definedNames>
    <definedName name="bars_Blue">Examples!$C$143,Examples!$C$144,Examples!$C$146</definedName>
    <definedName name="_xlnm.Print_Area" localSheetId="1">GanttChart!$1:$26</definedName>
    <definedName name="_xlnm.Print_Titles" localSheetId="1">GanttChart!$4:$6</definedName>
    <definedName name="task_end" localSheetId="1">GanttChart!$D1</definedName>
    <definedName name="task_start" localSheetId="1">GanttChart!$C1</definedName>
    <definedName name="today" localSheetId="1">GanttChart!$C$4</definedName>
    <definedName name="valuevx">42.314159</definedName>
    <definedName name="vertex42_copyright" hidden="1">"© 2017 Vertex42 LLC"</definedName>
    <definedName name="vertex42_id" hidden="1">"DropDownLists.xlsx"</definedName>
    <definedName name="vertex42_title" hidden="1">"Drop Down Lists Examples in Excel"</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2" l="1"/>
  <c r="G5" i="2" l="1"/>
  <c r="G6" i="2" s="1"/>
  <c r="E26" i="2"/>
  <c r="E25" i="2"/>
  <c r="E24" i="2"/>
  <c r="E13" i="2"/>
  <c r="E12" i="2"/>
  <c r="E11" i="2"/>
  <c r="E10" i="2"/>
  <c r="E9" i="2"/>
  <c r="E8" i="2"/>
  <c r="E7" i="2"/>
  <c r="G4" i="2" l="1"/>
  <c r="H5" i="2"/>
  <c r="H6" i="2" l="1"/>
  <c r="I5" i="2"/>
  <c r="I6" i="2" l="1"/>
  <c r="J5" i="2"/>
  <c r="J6" i="2" l="1"/>
  <c r="K5" i="2"/>
  <c r="K6" i="2" l="1"/>
  <c r="L5" i="2"/>
  <c r="M5" i="2" l="1"/>
  <c r="L6" i="2"/>
  <c r="N5" i="2" l="1"/>
  <c r="M6" i="2"/>
  <c r="N4" i="2" l="1"/>
  <c r="O5" i="2"/>
  <c r="N6" i="2"/>
  <c r="O6" i="2" l="1"/>
  <c r="P5" i="2"/>
  <c r="P6" i="2" l="1"/>
  <c r="Q5" i="2"/>
  <c r="Q6" i="2" l="1"/>
  <c r="R5" i="2"/>
  <c r="R6" i="2" l="1"/>
  <c r="S5" i="2"/>
  <c r="S6" i="2" l="1"/>
  <c r="T5" i="2"/>
  <c r="U5" i="2" l="1"/>
  <c r="T6" i="2"/>
  <c r="V5" i="2" l="1"/>
  <c r="U4" i="2"/>
  <c r="U6" i="2"/>
  <c r="V6" i="2" l="1"/>
  <c r="W5" i="2"/>
  <c r="W6" i="2" l="1"/>
  <c r="X5" i="2"/>
  <c r="X6" i="2" l="1"/>
  <c r="Y5" i="2"/>
  <c r="Y6" i="2" l="1"/>
  <c r="Z5" i="2"/>
  <c r="Z6" i="2" l="1"/>
  <c r="AA5" i="2"/>
  <c r="AA6" i="2" l="1"/>
  <c r="AB5" i="2"/>
  <c r="AB4" i="2" l="1"/>
  <c r="AC5" i="2"/>
  <c r="AB6" i="2"/>
  <c r="AD5" i="2" l="1"/>
  <c r="AC6" i="2"/>
  <c r="AE5" i="2" l="1"/>
  <c r="AD6" i="2"/>
  <c r="AE6" i="2" l="1"/>
  <c r="AF5" i="2"/>
  <c r="AF6" i="2" l="1"/>
  <c r="AG5" i="2"/>
  <c r="AG6" i="2" l="1"/>
  <c r="AH5" i="2"/>
  <c r="AH6" i="2" l="1"/>
  <c r="AI5" i="2"/>
  <c r="AI6" i="2" l="1"/>
  <c r="AI4" i="2"/>
  <c r="AJ5" i="2"/>
  <c r="AK5" i="2" l="1"/>
  <c r="AJ6" i="2"/>
  <c r="AL5" i="2" l="1"/>
  <c r="AK6" i="2"/>
  <c r="AL6" i="2" l="1"/>
  <c r="AM5" i="2"/>
  <c r="AM6" i="2" l="1"/>
  <c r="AN5" i="2"/>
  <c r="AN6" i="2" l="1"/>
  <c r="AO5" i="2"/>
  <c r="AO6" i="2" s="1"/>
  <c r="E113" i="1" l="1"/>
  <c r="E112" i="1"/>
  <c r="E111" i="1"/>
  <c r="E110" i="1"/>
  <c r="E109" i="1"/>
  <c r="E108" i="1"/>
  <c r="E107" i="1"/>
  <c r="E106" i="1"/>
  <c r="E105" i="1"/>
  <c r="D135" i="1"/>
  <c r="D134" i="1"/>
  <c r="D133" i="1"/>
  <c r="D132" i="1"/>
  <c r="D131" i="1"/>
  <c r="D130" i="1"/>
  <c r="D129" i="1"/>
  <c r="D128" i="1"/>
  <c r="D127" i="1"/>
  <c r="D126" i="1"/>
  <c r="D125" i="1"/>
  <c r="D124" i="1"/>
  <c r="D123" i="1"/>
  <c r="D122" i="1"/>
  <c r="D121" i="1"/>
  <c r="D120" i="1"/>
  <c r="D119" i="1"/>
  <c r="D118" i="1"/>
  <c r="D113" i="1"/>
  <c r="D112" i="1"/>
  <c r="D111" i="1"/>
  <c r="D110" i="1"/>
  <c r="D109" i="1"/>
  <c r="D108" i="1"/>
  <c r="D107" i="1"/>
  <c r="D106" i="1"/>
  <c r="D105" i="1"/>
  <c r="D29" i="1" l="1"/>
  <c r="D30" i="1" s="1"/>
  <c r="D31" i="1" s="1"/>
  <c r="D32" i="1" s="1"/>
  <c r="D33" i="1" s="1"/>
  <c r="D34" i="1" s="1"/>
  <c r="D93" i="1" l="1"/>
  <c r="E93" i="1"/>
  <c r="D94" i="1"/>
  <c r="E94" i="1"/>
  <c r="D95" i="1"/>
  <c r="E95" i="1"/>
  <c r="D96" i="1"/>
  <c r="E96" i="1"/>
  <c r="D97" i="1"/>
  <c r="E97" i="1"/>
  <c r="D98" i="1"/>
  <c r="E98" i="1"/>
  <c r="D99" i="1"/>
  <c r="E99" i="1"/>
  <c r="D100" i="1"/>
  <c r="E100" i="1"/>
  <c r="D101" i="1"/>
  <c r="E1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6" authorId="0" shapeId="0" xr:uid="{6100E639-968C-44AE-B59E-076B52F63AD5}">
      <text>
        <r>
          <rPr>
            <b/>
            <sz val="9"/>
            <color indexed="81"/>
            <rFont val="Tahoma"/>
            <family val="2"/>
          </rPr>
          <t>DAYS:</t>
        </r>
        <r>
          <rPr>
            <sz val="9"/>
            <color indexed="81"/>
            <rFont val="Tahoma"/>
            <family val="2"/>
          </rPr>
          <t xml:space="preserve">
This column calculates the duration of the task in calendar days. The duration includes both the Start and End dates.</t>
        </r>
      </text>
    </comment>
  </commentList>
</comments>
</file>

<file path=xl/sharedStrings.xml><?xml version="1.0" encoding="utf-8"?>
<sst xmlns="http://schemas.openxmlformats.org/spreadsheetml/2006/main" count="243" uniqueCount="191">
  <si>
    <t>EXAMPLES</t>
  </si>
  <si>
    <t>REFERENCES</t>
  </si>
  <si>
    <t>ARTICLE</t>
  </si>
  <si>
    <t>TEMPLATE</t>
  </si>
  <si>
    <t>Using Unicode Characters in Excel</t>
  </si>
  <si>
    <t>Date</t>
  </si>
  <si>
    <t>Add Cool Features to Your To Do Lists in Excel</t>
  </si>
  <si>
    <t>Conditional Formatting in Excel</t>
  </si>
  <si>
    <t>1. Number Format</t>
  </si>
  <si>
    <t>Default Format</t>
  </si>
  <si>
    <t>2. Font Style (Bold)</t>
  </si>
  <si>
    <t>3. Font Color (Blue)</t>
  </si>
  <si>
    <t>4. Font Effects (strike-through)</t>
  </si>
  <si>
    <t>5. Font Underline (double)</t>
  </si>
  <si>
    <t>7. Fill Pattern (gray crosshatch)</t>
  </si>
  <si>
    <t>8. Border Style/Color (red solid)</t>
  </si>
  <si>
    <t>9. Data Bar</t>
  </si>
  <si>
    <t>10. Icon Set</t>
  </si>
  <si>
    <t>6. Fill Color/Effects/Scale (green)</t>
  </si>
  <si>
    <t>10 Separate Simultaneous Effects with Conditional Formatting</t>
  </si>
  <si>
    <t>Date Format</t>
  </si>
  <si>
    <t>dmy</t>
  </si>
  <si>
    <t>Time Format</t>
  </si>
  <si>
    <t>24hour</t>
  </si>
  <si>
    <t>Display</t>
  </si>
  <si>
    <t>Inches</t>
  </si>
  <si>
    <t>fraction</t>
  </si>
  <si>
    <t>Shares</t>
  </si>
  <si>
    <t>NAME</t>
  </si>
  <si>
    <t>SALES</t>
  </si>
  <si>
    <t>A</t>
  </si>
  <si>
    <t>B</t>
  </si>
  <si>
    <t>C</t>
  </si>
  <si>
    <t>D</t>
  </si>
  <si>
    <t>F</t>
  </si>
  <si>
    <t>GRADE</t>
  </si>
  <si>
    <t>NUMBER</t>
  </si>
  <si>
    <t>Mel</t>
  </si>
  <si>
    <t>June</t>
  </si>
  <si>
    <t>Chris</t>
  </si>
  <si>
    <t>Maria</t>
  </si>
  <si>
    <t>James</t>
  </si>
  <si>
    <t>Will</t>
  </si>
  <si>
    <t>Example: Color Scale</t>
  </si>
  <si>
    <t>Example: Data Bars</t>
  </si>
  <si>
    <t>Example: Duplicates</t>
  </si>
  <si>
    <t>NAMES</t>
  </si>
  <si>
    <t>In-Cell Progress Bar</t>
  </si>
  <si>
    <t>Progress:</t>
  </si>
  <si>
    <t>Intro to Conditional Formatting</t>
  </si>
  <si>
    <t>Modify the Date Format</t>
  </si>
  <si>
    <t>Modify the Time Format</t>
  </si>
  <si>
    <t>Display Decimals or Fractions</t>
  </si>
  <si>
    <t>Automatic Indenting</t>
  </si>
  <si>
    <t>Task</t>
  </si>
  <si>
    <t>WBS</t>
  </si>
  <si>
    <t>1.2.1</t>
  </si>
  <si>
    <t>1.2.2</t>
  </si>
  <si>
    <t>Display Thousands, Millions, or Billions Based on Value</t>
  </si>
  <si>
    <t>Create Your Own Icon Sets Using Unicode Characters / Emojis</t>
  </si>
  <si>
    <t>Time</t>
  </si>
  <si>
    <t>Formats</t>
  </si>
  <si>
    <t>"   "@</t>
  </si>
  <si>
    <t>"      "@</t>
  </si>
  <si>
    <t>0* 😍</t>
  </si>
  <si>
    <t>0* 😃</t>
  </si>
  <si>
    <t>0.0,K</t>
  </si>
  <si>
    <t>0.0,,M</t>
  </si>
  <si>
    <t>0.0,,,B</t>
  </si>
  <si>
    <t>0* 🙂</t>
  </si>
  <si>
    <t>0* 😠</t>
  </si>
  <si>
    <t>0* 🙁</t>
  </si>
  <si>
    <t>Modify Custom Number Formats using Conditional Formatting</t>
  </si>
  <si>
    <t>Rule Formula</t>
  </si>
  <si>
    <r>
      <t>=(</t>
    </r>
    <r>
      <rPr>
        <b/>
        <i/>
        <sz val="11"/>
        <color theme="1"/>
        <rFont val="Arial"/>
        <family val="2"/>
        <scheme val="major"/>
      </rPr>
      <t>ref</t>
    </r>
    <r>
      <rPr>
        <b/>
        <sz val="11"/>
        <color theme="1"/>
        <rFont val="Arial"/>
        <family val="2"/>
        <scheme val="major"/>
      </rPr>
      <t>="dmy")</t>
    </r>
  </si>
  <si>
    <r>
      <t>=(</t>
    </r>
    <r>
      <rPr>
        <b/>
        <i/>
        <sz val="11"/>
        <color theme="1"/>
        <rFont val="Arial"/>
        <family val="2"/>
        <scheme val="major"/>
      </rPr>
      <t>ref</t>
    </r>
    <r>
      <rPr>
        <b/>
        <sz val="11"/>
        <color theme="1"/>
        <rFont val="Arial"/>
        <family val="2"/>
        <scheme val="major"/>
      </rPr>
      <t>="24hour")</t>
    </r>
  </si>
  <si>
    <r>
      <t>=(</t>
    </r>
    <r>
      <rPr>
        <b/>
        <i/>
        <sz val="11"/>
        <color theme="1"/>
        <rFont val="Arial"/>
        <family val="2"/>
        <scheme val="major"/>
      </rPr>
      <t>ref</t>
    </r>
    <r>
      <rPr>
        <b/>
        <sz val="11"/>
        <color theme="1"/>
        <rFont val="Arial"/>
        <family val="2"/>
        <scheme val="major"/>
      </rPr>
      <t>="fraction")</t>
    </r>
  </si>
  <si>
    <t>Rule Formulas</t>
  </si>
  <si>
    <t>=LEN($C91)-LEN(SUBSTITUTE($C91,".",""))=2</t>
  </si>
  <si>
    <t>=LEN($C91)-LEN(SUBSTITUTE($C91,".",""))=1</t>
  </si>
  <si>
    <t>See Also</t>
  </si>
  <si>
    <t>Count the number of spaces in a text string</t>
  </si>
  <si>
    <t>Value (0-10)</t>
  </si>
  <si>
    <t>Pros</t>
  </si>
  <si>
    <t>Benefit 1</t>
  </si>
  <si>
    <t>Benefit 2</t>
  </si>
  <si>
    <t>Benefit 3</t>
  </si>
  <si>
    <t>Benefit 4</t>
  </si>
  <si>
    <t>Benefit 5</t>
  </si>
  <si>
    <t>Problem 1</t>
  </si>
  <si>
    <t>Problem 2</t>
  </si>
  <si>
    <t>Problem 3</t>
  </si>
  <si>
    <t>Problem 4</t>
  </si>
  <si>
    <t>Problem 5</t>
  </si>
  <si>
    <t>Cons</t>
  </si>
  <si>
    <t>Variable 1</t>
  </si>
  <si>
    <t>Variable 2</t>
  </si>
  <si>
    <t>Variable 3</t>
  </si>
  <si>
    <t>Variable 4</t>
  </si>
  <si>
    <t>Variable 5</t>
  </si>
  <si>
    <t>Data Bar Showing Negative and Positive</t>
  </si>
  <si>
    <t>Data Bars Comparing Two Groups</t>
  </si>
  <si>
    <t>Male</t>
  </si>
  <si>
    <t>Female</t>
  </si>
  <si>
    <t>80+</t>
  </si>
  <si>
    <t>70 to 79</t>
  </si>
  <si>
    <t>60 to 69</t>
  </si>
  <si>
    <t>50 to 59</t>
  </si>
  <si>
    <t>40 to 49</t>
  </si>
  <si>
    <t>30 to 39</t>
  </si>
  <si>
    <t>20 to 29</t>
  </si>
  <si>
    <t>10 to 19</t>
  </si>
  <si>
    <t>Under 10</t>
  </si>
  <si>
    <t>Age</t>
  </si>
  <si>
    <t>2017 US Population (in millions)</t>
  </si>
  <si>
    <t>+Dx</t>
  </si>
  <si>
    <t>-Dx</t>
  </si>
  <si>
    <t>Highlighting Dates in a Calendar</t>
  </si>
  <si>
    <t>Displaying a Gantt Chart</t>
  </si>
  <si>
    <t>Highlight Every Other Row</t>
  </si>
  <si>
    <t>Amount</t>
  </si>
  <si>
    <t>Expense</t>
  </si>
  <si>
    <t>Copy Paper</t>
  </si>
  <si>
    <t>Pens</t>
  </si>
  <si>
    <t>Printer Cartridge</t>
  </si>
  <si>
    <t>Format Codes</t>
  </si>
  <si>
    <t>AMOUNT</t>
  </si>
  <si>
    <t>BALANCE</t>
  </si>
  <si>
    <t>Example: Icon Sets</t>
  </si>
  <si>
    <r>
      <t xml:space="preserve">See it in action: </t>
    </r>
    <r>
      <rPr>
        <b/>
        <u/>
        <sz val="11"/>
        <color theme="10"/>
        <rFont val="Arial"/>
        <family val="2"/>
        <scheme val="minor"/>
      </rPr>
      <t>Check Register Template</t>
    </r>
  </si>
  <si>
    <r>
      <t xml:space="preserve">See it in action: </t>
    </r>
    <r>
      <rPr>
        <b/>
        <u/>
        <sz val="11"/>
        <color theme="10"/>
        <rFont val="Arial"/>
        <family val="2"/>
        <scheme val="minor"/>
      </rPr>
      <t>Feature Comparison Template</t>
    </r>
  </si>
  <si>
    <t>For examples of other ways to use Icon Sets, see the Feature Comparison Template.</t>
  </si>
  <si>
    <t>Custom Number Formats in Excel</t>
  </si>
  <si>
    <t>$ Left Over</t>
  </si>
  <si>
    <t>* Important: Make sure the Min/Max range and columns widths are the same..</t>
  </si>
  <si>
    <r>
      <t xml:space="preserve">See it in action: </t>
    </r>
    <r>
      <rPr>
        <b/>
        <u/>
        <sz val="11"/>
        <color theme="10"/>
        <rFont val="Arial"/>
        <family val="2"/>
        <scheme val="minor"/>
      </rPr>
      <t>Pros and Cons List</t>
    </r>
  </si>
  <si>
    <t>WRONG</t>
  </si>
  <si>
    <t>Work Breakdown Structure Template</t>
  </si>
  <si>
    <t>Highlight an Entire Row Based on One Cell</t>
  </si>
  <si>
    <t>Hide Zero Values</t>
  </si>
  <si>
    <t>Value</t>
  </si>
  <si>
    <t>White Text</t>
  </si>
  <si>
    <t>" - "</t>
  </si>
  <si>
    <t>" "</t>
  </si>
  <si>
    <t>Perpetual Calendar (yearly view)</t>
  </si>
  <si>
    <t>Yearly Event Calendar</t>
  </si>
  <si>
    <t>Yearly Schedule of Events (multiple colors)</t>
  </si>
  <si>
    <t>Project Schedule</t>
  </si>
  <si>
    <t>Project Start:</t>
  </si>
  <si>
    <t>Today:</t>
  </si>
  <si>
    <t>TASK</t>
  </si>
  <si>
    <t>START</t>
  </si>
  <si>
    <t>END</t>
  </si>
  <si>
    <t>DAYS</t>
  </si>
  <si>
    <t>Task 1</t>
  </si>
  <si>
    <t>Task 2</t>
  </si>
  <si>
    <t>Task 3</t>
  </si>
  <si>
    <t>Task 4</t>
  </si>
  <si>
    <t>Task 5</t>
  </si>
  <si>
    <t>Insert new rows ABOVE this one</t>
  </si>
  <si>
    <t>SIMPLE GANTT CHART by Vertex42.com</t>
  </si>
  <si>
    <t>https://www.vertex42.com/ExcelTemplates/simple-gantt-chart.html</t>
  </si>
  <si>
    <t>© 2018-2019 Vertex42 LLC</t>
  </si>
  <si>
    <t>Task 6</t>
  </si>
  <si>
    <t>Change a single bar color</t>
  </si>
  <si>
    <t>Step 1: Clear the rules from the selected cell</t>
  </si>
  <si>
    <t>Step 2: Copy paste from one of the others (uses the same settings)</t>
  </si>
  <si>
    <t>Step 3: Modify the rule/format</t>
  </si>
  <si>
    <t>Can the Min / Max settings for a Data Bar be Linked to cells? YES</t>
  </si>
  <si>
    <t>Minimum</t>
  </si>
  <si>
    <t>Maximum</t>
  </si>
  <si>
    <t>Chart Using Data Bars</t>
  </si>
  <si>
    <t>Control Scaling of Data Bars and Color Scales via Linked Cells</t>
  </si>
  <si>
    <t>Highlight an Overdue Date</t>
  </si>
  <si>
    <t>Next Calibration</t>
  </si>
  <si>
    <r>
      <t xml:space="preserve">See it in action: </t>
    </r>
    <r>
      <rPr>
        <b/>
        <u/>
        <sz val="11"/>
        <color theme="10"/>
        <rFont val="Arial"/>
        <family val="2"/>
        <scheme val="minor"/>
      </rPr>
      <t>Equipment Calibration Log</t>
    </r>
  </si>
  <si>
    <t>Machine 1</t>
  </si>
  <si>
    <t>Machine 2</t>
  </si>
  <si>
    <t>Machine 3</t>
  </si>
  <si>
    <t>Machine 4</t>
  </si>
  <si>
    <t>Machine</t>
  </si>
  <si>
    <t>Enter =TODAY()</t>
  </si>
  <si>
    <t>Conditional Formatting &gt; Highlight Cells Rules &gt; Less Than…</t>
  </si>
  <si>
    <t>Choose one of the formats from the dropdown and click on OK</t>
  </si>
  <si>
    <t>Combined 3-Color Scale with Data Bars</t>
  </si>
  <si>
    <t>Vertex42.com</t>
  </si>
  <si>
    <t>https://www.vertex42.com/blog/excel-tips/how-to-use-conditional-formatting-in-excel.html</t>
  </si>
  <si>
    <t>This workbook contains some examples from the article "How to Use Conditional Formatting in Excel" by Jon Wittwer. This Excel file and the content and code contained within is copyrighted and should be treated like other copyrighted material, such as a book. To share it or reference it, link to the article using the web page address listed above, but do not distribute the file or content within the file without permission. Thanks.</t>
  </si>
  <si>
    <t>VIDEO</t>
  </si>
  <si>
    <t>How to Make a Gantt Chart in Excel</t>
  </si>
  <si>
    <t>© 2017-2020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</si>
</sst>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00"/>
    <numFmt numFmtId="165" formatCode="ddd\,\ m/d/yyyy"/>
    <numFmt numFmtId="166" formatCode="mmm\ d\,\ yyyy"/>
    <numFmt numFmtId="167" formatCode="d"/>
    <numFmt numFmtId="168" formatCode="m/d/yy;@"/>
    <numFmt numFmtId="169" formatCode="&quot;Week &quot;0"/>
  </numFmts>
  <fonts count="47" x14ac:knownFonts="1">
    <font>
      <sz val="11"/>
      <color theme="1"/>
      <name val="Arial"/>
      <family val="2"/>
      <scheme val="major"/>
    </font>
    <font>
      <sz val="11"/>
      <color theme="1"/>
      <name val="Arial"/>
      <family val="2"/>
      <scheme val="minor"/>
    </font>
    <font>
      <sz val="11"/>
      <color theme="1"/>
      <name val="Arial"/>
      <family val="2"/>
      <scheme val="minor"/>
    </font>
    <font>
      <sz val="11"/>
      <color theme="1"/>
      <name val="Arial"/>
      <family val="2"/>
      <scheme val="minor"/>
    </font>
    <font>
      <u/>
      <sz val="11"/>
      <color theme="10"/>
      <name val="Arial"/>
      <family val="2"/>
      <scheme val="minor"/>
    </font>
    <font>
      <sz val="18"/>
      <color theme="0"/>
      <name val="Arial"/>
      <family val="1"/>
      <scheme val="major"/>
    </font>
    <font>
      <sz val="11"/>
      <color theme="1" tint="0.499984740745262"/>
      <name val="Arial"/>
      <family val="2"/>
      <scheme val="minor"/>
    </font>
    <font>
      <b/>
      <sz val="12"/>
      <color theme="0"/>
      <name val="Arial"/>
      <family val="2"/>
      <scheme val="minor"/>
    </font>
    <font>
      <sz val="18"/>
      <color theme="3"/>
      <name val="Arial"/>
      <family val="2"/>
      <scheme val="minor"/>
    </font>
    <font>
      <b/>
      <sz val="9"/>
      <color theme="1" tint="0.34998626667073579"/>
      <name val="Arial"/>
      <family val="2"/>
      <scheme val="minor"/>
    </font>
    <font>
      <sz val="16"/>
      <color theme="3"/>
      <name val="Arial"/>
      <family val="2"/>
      <scheme val="minor"/>
    </font>
    <font>
      <b/>
      <sz val="9"/>
      <color theme="0"/>
      <name val="Arial"/>
      <family val="2"/>
      <scheme val="minor"/>
    </font>
    <font>
      <sz val="11"/>
      <color theme="10"/>
      <name val="Arial"/>
      <family val="2"/>
      <scheme val="minor"/>
    </font>
    <font>
      <b/>
      <sz val="11"/>
      <color theme="1"/>
      <name val="Arial"/>
      <family val="2"/>
      <scheme val="major"/>
    </font>
    <font>
      <b/>
      <i/>
      <sz val="11"/>
      <color theme="1"/>
      <name val="Arial"/>
      <family val="2"/>
      <scheme val="major"/>
    </font>
    <font>
      <sz val="11"/>
      <color theme="0"/>
      <name val="Arial"/>
      <family val="2"/>
      <scheme val="minor"/>
    </font>
    <font>
      <sz val="11"/>
      <color theme="4" tint="-0.249977111117893"/>
      <name val="Arial"/>
      <family val="2"/>
      <scheme val="major"/>
    </font>
    <font>
      <sz val="11"/>
      <color theme="7" tint="-0.249977111117893"/>
      <name val="Arial"/>
      <family val="2"/>
      <scheme val="major"/>
    </font>
    <font>
      <sz val="11"/>
      <color theme="4" tint="-0.499984740745262"/>
      <name val="Arial"/>
      <family val="2"/>
      <scheme val="major"/>
    </font>
    <font>
      <sz val="11"/>
      <color theme="7" tint="-0.499984740745262"/>
      <name val="Arial"/>
      <family val="2"/>
      <scheme val="major"/>
    </font>
    <font>
      <b/>
      <sz val="11"/>
      <color theme="1" tint="0.34998626667073579"/>
      <name val="Arial"/>
      <family val="2"/>
      <scheme val="major"/>
    </font>
    <font>
      <sz val="11"/>
      <color theme="1" tint="0.34998626667073579"/>
      <name val="Arial"/>
      <family val="2"/>
      <scheme val="major"/>
    </font>
    <font>
      <b/>
      <sz val="11"/>
      <color theme="7"/>
      <name val="Arial"/>
      <family val="2"/>
      <scheme val="minor"/>
    </font>
    <font>
      <sz val="11"/>
      <color theme="7"/>
      <name val="Arial"/>
      <family val="2"/>
      <scheme val="minor"/>
    </font>
    <font>
      <sz val="11"/>
      <color theme="6" tint="-0.499984740745262"/>
      <name val="Arial"/>
      <family val="2"/>
      <scheme val="minor"/>
    </font>
    <font>
      <b/>
      <sz val="11"/>
      <color theme="6" tint="-0.499984740745262"/>
      <name val="Arial"/>
      <family val="2"/>
      <scheme val="minor"/>
    </font>
    <font>
      <sz val="11"/>
      <color theme="1"/>
      <name val="Arial"/>
      <family val="2"/>
      <scheme val="major"/>
    </font>
    <font>
      <b/>
      <u/>
      <sz val="11"/>
      <color theme="10"/>
      <name val="Arial"/>
      <family val="2"/>
      <scheme val="minor"/>
    </font>
    <font>
      <b/>
      <sz val="11"/>
      <color theme="4" tint="-0.249977111117893"/>
      <name val="Arial"/>
      <family val="2"/>
      <scheme val="major"/>
    </font>
    <font>
      <b/>
      <sz val="11"/>
      <color theme="7" tint="-0.249977111117893"/>
      <name val="Arial"/>
      <family val="2"/>
      <scheme val="major"/>
    </font>
    <font>
      <b/>
      <sz val="11"/>
      <color theme="0"/>
      <name val="Arial"/>
      <family val="2"/>
      <scheme val="major"/>
    </font>
    <font>
      <b/>
      <sz val="22"/>
      <color theme="1" tint="0.34998626667073579"/>
      <name val="Arial"/>
      <family val="2"/>
      <scheme val="major"/>
    </font>
    <font>
      <sz val="10"/>
      <name val="Arial"/>
      <family val="2"/>
      <scheme val="minor"/>
    </font>
    <font>
      <sz val="10"/>
      <color theme="0" tint="-0.499984740745262"/>
      <name val="Arial"/>
      <family val="2"/>
      <scheme val="minor"/>
    </font>
    <font>
      <sz val="9"/>
      <name val="Arial"/>
      <family val="2"/>
      <scheme val="minor"/>
    </font>
    <font>
      <sz val="16"/>
      <color theme="1"/>
      <name val="Arial"/>
      <family val="2"/>
      <scheme val="minor"/>
    </font>
    <font>
      <sz val="8"/>
      <color theme="0"/>
      <name val="Arial"/>
      <family val="2"/>
      <scheme val="minor"/>
    </font>
    <font>
      <sz val="11"/>
      <name val="Arial"/>
      <family val="2"/>
      <scheme val="minor"/>
    </font>
    <font>
      <i/>
      <sz val="9"/>
      <color theme="1"/>
      <name val="Arial"/>
      <family val="2"/>
      <scheme val="minor"/>
    </font>
    <font>
      <sz val="10"/>
      <color theme="1" tint="0.499984740745262"/>
      <name val="Arial"/>
      <family val="2"/>
      <scheme val="minor"/>
    </font>
    <font>
      <b/>
      <sz val="11"/>
      <color theme="1" tint="0.499984740745262"/>
      <name val="Arial"/>
      <family val="2"/>
      <scheme val="minor"/>
    </font>
    <font>
      <u/>
      <sz val="11"/>
      <color indexed="12"/>
      <name val="Arial"/>
      <family val="2"/>
    </font>
    <font>
      <sz val="9"/>
      <color theme="1" tint="0.499984740745262"/>
      <name val="Arial"/>
      <family val="2"/>
    </font>
    <font>
      <b/>
      <sz val="9"/>
      <color indexed="81"/>
      <name val="Tahoma"/>
      <family val="2"/>
    </font>
    <font>
      <sz val="9"/>
      <color indexed="81"/>
      <name val="Tahoma"/>
      <family val="2"/>
    </font>
    <font>
      <sz val="10"/>
      <color theme="1"/>
      <name val="Arial"/>
      <family val="2"/>
      <scheme val="minor"/>
    </font>
    <font>
      <i/>
      <sz val="11"/>
      <color theme="0" tint="-4.9989318521683403E-2"/>
      <name val="Arial"/>
      <family val="2"/>
      <scheme val="major"/>
    </font>
  </fonts>
  <fills count="17">
    <fill>
      <patternFill patternType="none"/>
    </fill>
    <fill>
      <patternFill patternType="gray125"/>
    </fill>
    <fill>
      <patternFill patternType="solid">
        <fgColor theme="4" tint="-0.249977111117893"/>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theme="7"/>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1" tint="0.34998626667073579"/>
        <bgColor theme="4"/>
      </patternFill>
    </fill>
    <fill>
      <patternFill patternType="solid">
        <fgColor theme="1" tint="0.34998626667073579"/>
        <bgColor indexed="64"/>
      </patternFill>
    </fill>
    <fill>
      <patternFill patternType="solid">
        <fgColor theme="3" tint="0.39997558519241921"/>
        <bgColor indexed="64"/>
      </patternFill>
    </fill>
  </fills>
  <borders count="19">
    <border>
      <left/>
      <right/>
      <top/>
      <bottom/>
      <diagonal/>
    </border>
    <border>
      <left/>
      <right/>
      <top/>
      <bottom style="thin">
        <color theme="4"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4"/>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right/>
      <top style="medium">
        <color theme="0" tint="-0.14996795556505021"/>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3">
    <xf numFmtId="0" fontId="0" fillId="0" borderId="0"/>
    <xf numFmtId="0" fontId="8" fillId="0" borderId="1" applyNumberFormat="0" applyFill="0" applyAlignment="0" applyProtection="0"/>
    <xf numFmtId="0" fontId="4" fillId="0" borderId="0" applyNumberFormat="0" applyFill="0" applyBorder="0" applyAlignment="0" applyProtection="0"/>
    <xf numFmtId="0" fontId="5" fillId="2" borderId="0">
      <alignment horizontal="left" vertical="center" indent="1"/>
    </xf>
    <xf numFmtId="0" fontId="7" fillId="3" borderId="0">
      <alignment vertical="center"/>
    </xf>
    <xf numFmtId="0" fontId="9" fillId="4" borderId="0">
      <alignment horizontal="center" vertical="center" shrinkToFit="1"/>
    </xf>
    <xf numFmtId="0" fontId="10" fillId="0" borderId="0" applyNumberFormat="0" applyFill="0" applyAlignment="0" applyProtection="0"/>
    <xf numFmtId="0" fontId="11" fillId="5" borderId="0">
      <alignment horizontal="center" vertical="center" shrinkToFit="1"/>
    </xf>
    <xf numFmtId="0" fontId="15" fillId="8" borderId="0" applyNumberFormat="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2" fillId="0" borderId="0"/>
    <xf numFmtId="0" fontId="41" fillId="0" borderId="0" applyNumberFormat="0" applyFill="0" applyBorder="0" applyAlignment="0" applyProtection="0">
      <alignment vertical="top"/>
      <protection locked="0"/>
    </xf>
  </cellStyleXfs>
  <cellXfs count="138">
    <xf numFmtId="0" fontId="0" fillId="0" borderId="0" xfId="0"/>
    <xf numFmtId="0" fontId="5" fillId="2" borderId="0" xfId="3">
      <alignment horizontal="left" vertical="center" indent="1"/>
    </xf>
    <xf numFmtId="0" fontId="5" fillId="2" borderId="0" xfId="3" applyAlignment="1">
      <alignment horizontal="left" vertical="center"/>
    </xf>
    <xf numFmtId="0" fontId="4" fillId="0" borderId="0" xfId="2"/>
    <xf numFmtId="0" fontId="6" fillId="0" borderId="0" xfId="0" applyFont="1" applyAlignment="1">
      <alignment horizontal="right"/>
    </xf>
    <xf numFmtId="0" fontId="0" fillId="0" borderId="0" xfId="0" applyAlignment="1">
      <alignment horizontal="left" vertical="top" wrapText="1"/>
    </xf>
    <xf numFmtId="0" fontId="7" fillId="3" borderId="0" xfId="4">
      <alignment vertical="center"/>
    </xf>
    <xf numFmtId="0" fontId="0" fillId="0" borderId="0" xfId="0" applyAlignment="1">
      <alignment vertical="center"/>
    </xf>
    <xf numFmtId="0" fontId="0" fillId="0" borderId="0" xfId="0" applyAlignment="1">
      <alignment horizontal="left" vertical="center" wrapText="1"/>
    </xf>
    <xf numFmtId="0" fontId="8" fillId="0" borderId="1" xfId="1" applyAlignment="1">
      <alignment vertical="center"/>
    </xf>
    <xf numFmtId="0" fontId="9" fillId="4" borderId="0" xfId="5">
      <alignment horizontal="center" vertical="center" shrinkToFit="1"/>
    </xf>
    <xf numFmtId="0" fontId="10" fillId="0" borderId="0" xfId="6" applyAlignment="1">
      <alignment vertical="center"/>
    </xf>
    <xf numFmtId="0" fontId="12" fillId="0" borderId="0" xfId="2" applyFont="1" applyAlignment="1">
      <alignment horizontal="left" vertical="center" indent="1"/>
    </xf>
    <xf numFmtId="0" fontId="11" fillId="2" borderId="3" xfId="0" applyFont="1" applyFill="1" applyBorder="1" applyAlignment="1">
      <alignment horizontal="center" vertical="center"/>
    </xf>
    <xf numFmtId="0" fontId="0" fillId="0" borderId="0" xfId="0" applyAlignment="1">
      <alignment horizontal="left" vertical="top"/>
    </xf>
    <xf numFmtId="0" fontId="0" fillId="0" borderId="0" xfId="0" applyAlignment="1">
      <alignment horizontal="center" vertical="top" wrapText="1"/>
    </xf>
    <xf numFmtId="0" fontId="13" fillId="0" borderId="0" xfId="0" applyFont="1" applyAlignment="1">
      <alignment horizontal="left" vertical="top"/>
    </xf>
    <xf numFmtId="0" fontId="0" fillId="0" borderId="0" xfId="0" applyAlignment="1">
      <alignment horizontal="right" vertical="center" indent="1"/>
    </xf>
    <xf numFmtId="0" fontId="0" fillId="0" borderId="0" xfId="0"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center" vertical="top" wrapText="1"/>
    </xf>
    <xf numFmtId="0" fontId="13" fillId="0" borderId="0" xfId="0" applyFont="1" applyAlignment="1">
      <alignment horizontal="center" vertical="top"/>
    </xf>
    <xf numFmtId="9" fontId="0" fillId="0" borderId="2" xfId="0" applyNumberFormat="1" applyBorder="1" applyAlignment="1">
      <alignment horizontal="center" vertical="top" wrapText="1"/>
    </xf>
    <xf numFmtId="0" fontId="0" fillId="0" borderId="0" xfId="0" applyAlignment="1">
      <alignment horizontal="left" vertical="top" wrapText="1"/>
    </xf>
    <xf numFmtId="0" fontId="13" fillId="7" borderId="0" xfId="0" applyFont="1" applyFill="1" applyAlignment="1">
      <alignment horizontal="center" vertical="center"/>
    </xf>
    <xf numFmtId="0" fontId="13" fillId="7" borderId="0" xfId="0" applyFont="1" applyFill="1" applyAlignment="1">
      <alignment horizontal="center" vertical="center" wrapText="1"/>
    </xf>
    <xf numFmtId="1" fontId="0" fillId="0" borderId="2" xfId="0" applyNumberFormat="1" applyBorder="1" applyAlignment="1">
      <alignment horizontal="center" vertical="center" wrapText="1"/>
    </xf>
    <xf numFmtId="2" fontId="0" fillId="0" borderId="2" xfId="0" applyNumberFormat="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vertical="center"/>
    </xf>
    <xf numFmtId="0" fontId="0" fillId="0" borderId="4" xfId="0" applyBorder="1" applyAlignment="1">
      <alignment horizontal="center" vertical="center" wrapText="1"/>
    </xf>
    <xf numFmtId="18" fontId="0" fillId="6" borderId="0" xfId="0" applyNumberFormat="1" applyFill="1" applyAlignment="1">
      <alignment horizontal="center" vertical="center" wrapText="1"/>
    </xf>
    <xf numFmtId="14" fontId="0" fillId="6" borderId="0" xfId="0" applyNumberFormat="1" applyFill="1" applyAlignment="1">
      <alignment horizontal="center" vertical="center" wrapText="1"/>
    </xf>
    <xf numFmtId="0" fontId="0" fillId="6" borderId="0" xfId="0" applyFill="1" applyAlignment="1">
      <alignment horizontal="center" vertical="center" wrapText="1"/>
    </xf>
    <xf numFmtId="49" fontId="0" fillId="0" borderId="2" xfId="0" applyNumberFormat="1" applyBorder="1" applyAlignment="1">
      <alignment horizontal="left" vertical="center" wrapText="1"/>
    </xf>
    <xf numFmtId="49" fontId="0" fillId="0" borderId="2" xfId="0" applyNumberFormat="1" applyBorder="1" applyAlignment="1">
      <alignment horizontal="left" vertical="center"/>
    </xf>
    <xf numFmtId="0" fontId="13" fillId="0" borderId="0" xfId="0" quotePrefix="1" applyFont="1" applyAlignment="1">
      <alignment vertical="center"/>
    </xf>
    <xf numFmtId="0" fontId="3" fillId="0" borderId="2" xfId="0" applyFont="1" applyBorder="1" applyAlignment="1">
      <alignment horizontal="left" vertical="center" indent="1"/>
    </xf>
    <xf numFmtId="0" fontId="3" fillId="0" borderId="2" xfId="0" applyFont="1" applyBorder="1" applyAlignment="1">
      <alignment horizontal="right" vertical="center" indent="1"/>
    </xf>
    <xf numFmtId="0" fontId="16" fillId="6" borderId="0" xfId="0" applyFont="1" applyFill="1" applyAlignment="1">
      <alignment horizontal="center" vertical="top" wrapText="1"/>
    </xf>
    <xf numFmtId="0" fontId="17" fillId="9" borderId="0" xfId="0" applyFont="1" applyFill="1" applyAlignment="1">
      <alignment horizontal="center" vertical="top" wrapText="1"/>
    </xf>
    <xf numFmtId="0" fontId="18" fillId="0" borderId="0" xfId="0" applyFont="1" applyAlignment="1">
      <alignment horizontal="right" vertical="top" wrapText="1"/>
    </xf>
    <xf numFmtId="0" fontId="19" fillId="0" borderId="0" xfId="0" applyFont="1" applyAlignment="1">
      <alignment horizontal="left" vertical="top" wrapText="1"/>
    </xf>
    <xf numFmtId="0" fontId="20" fillId="0" borderId="0" xfId="0" applyFont="1" applyAlignment="1">
      <alignment horizontal="left" vertical="top"/>
    </xf>
    <xf numFmtId="0" fontId="21" fillId="4" borderId="0" xfId="0" applyFont="1" applyFill="1" applyAlignment="1">
      <alignment horizontal="left" vertical="top" wrapText="1"/>
    </xf>
    <xf numFmtId="0" fontId="22" fillId="9" borderId="0" xfId="8" applyFont="1" applyFill="1" applyAlignment="1">
      <alignment horizontal="center" vertical="center"/>
    </xf>
    <xf numFmtId="0" fontId="23" fillId="9" borderId="0" xfId="8" applyFont="1" applyFill="1" applyAlignment="1">
      <alignment horizontal="center" vertical="center"/>
    </xf>
    <xf numFmtId="0" fontId="24" fillId="10" borderId="0" xfId="8" applyFont="1" applyFill="1" applyAlignment="1">
      <alignment horizontal="center" vertical="center"/>
    </xf>
    <xf numFmtId="0" fontId="25" fillId="10" borderId="0" xfId="8" applyFont="1" applyFill="1" applyAlignment="1">
      <alignment horizontal="center" vertical="center"/>
    </xf>
    <xf numFmtId="0" fontId="0" fillId="0" borderId="0" xfId="0" quotePrefix="1" applyAlignment="1">
      <alignment horizontal="center" vertical="center"/>
    </xf>
    <xf numFmtId="0" fontId="0" fillId="0" borderId="0" xfId="0" applyAlignment="1">
      <alignment horizontal="left" vertical="top" wrapText="1"/>
    </xf>
    <xf numFmtId="0" fontId="0" fillId="0" borderId="0" xfId="0" applyAlignment="1">
      <alignment horizontal="left" vertical="top" wrapText="1"/>
    </xf>
    <xf numFmtId="14" fontId="0" fillId="0" borderId="5" xfId="0" applyNumberFormat="1" applyBorder="1" applyAlignment="1">
      <alignment horizontal="left" vertical="center" wrapText="1"/>
    </xf>
    <xf numFmtId="0" fontId="0" fillId="0" borderId="7" xfId="0" applyBorder="1" applyAlignment="1">
      <alignment horizontal="left" vertical="center" wrapText="1"/>
    </xf>
    <xf numFmtId="43" fontId="0" fillId="0" borderId="5" xfId="9" applyFont="1" applyBorder="1" applyAlignment="1">
      <alignment horizontal="left" vertical="center" wrapText="1"/>
    </xf>
    <xf numFmtId="0" fontId="0" fillId="0" borderId="6" xfId="0" applyBorder="1" applyAlignment="1">
      <alignment horizontal="left" vertical="center"/>
    </xf>
    <xf numFmtId="0" fontId="15" fillId="8" borderId="0" xfId="8" applyAlignment="1">
      <alignment horizontal="left" vertical="center" wrapText="1"/>
    </xf>
    <xf numFmtId="0" fontId="15" fillId="8" borderId="0" xfId="8" applyAlignment="1">
      <alignment vertical="center"/>
    </xf>
    <xf numFmtId="0" fontId="13" fillId="0" borderId="0" xfId="0" applyFont="1" applyAlignment="1">
      <alignment horizontal="left" vertical="center"/>
    </xf>
    <xf numFmtId="44" fontId="0" fillId="0" borderId="2" xfId="10" applyFont="1" applyBorder="1" applyAlignment="1">
      <alignment horizontal="center" vertical="top" wrapText="1"/>
    </xf>
    <xf numFmtId="43" fontId="0" fillId="0" borderId="2" xfId="9" applyFont="1" applyBorder="1" applyAlignment="1">
      <alignment horizontal="left" vertical="top" wrapText="1"/>
    </xf>
    <xf numFmtId="4" fontId="0" fillId="0" borderId="2" xfId="9" applyNumberFormat="1" applyFont="1" applyBorder="1" applyAlignment="1">
      <alignment horizontal="right" vertical="top" wrapText="1"/>
    </xf>
    <xf numFmtId="44" fontId="0" fillId="0" borderId="2" xfId="10" applyFont="1" applyBorder="1" applyAlignment="1">
      <alignment horizontal="right" vertical="top" wrapText="1"/>
    </xf>
    <xf numFmtId="0" fontId="4" fillId="0" borderId="0" xfId="2" applyAlignment="1">
      <alignment horizontal="left" vertical="center" indent="1"/>
    </xf>
    <xf numFmtId="0" fontId="4" fillId="0" borderId="0" xfId="2" applyFont="1" applyAlignment="1">
      <alignment horizontal="left" vertical="center" indent="1"/>
    </xf>
    <xf numFmtId="0" fontId="0" fillId="0" borderId="0" xfId="0" applyAlignment="1">
      <alignment horizontal="left"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27" fillId="0" borderId="0" xfId="2" applyFont="1" applyAlignment="1">
      <alignment horizontal="left" vertical="center" indent="1"/>
    </xf>
    <xf numFmtId="164" fontId="0" fillId="0" borderId="2" xfId="10" applyNumberFormat="1" applyFont="1" applyBorder="1" applyAlignment="1">
      <alignment horizontal="right" vertical="center"/>
    </xf>
    <xf numFmtId="0" fontId="30" fillId="12" borderId="0" xfId="0" applyFont="1" applyFill="1" applyAlignment="1">
      <alignment horizontal="center" vertical="center"/>
    </xf>
    <xf numFmtId="164" fontId="0" fillId="6" borderId="2" xfId="10" applyNumberFormat="1" applyFont="1" applyFill="1" applyBorder="1" applyAlignment="1">
      <alignment horizontal="right" vertical="center"/>
    </xf>
    <xf numFmtId="0" fontId="2" fillId="0" borderId="0" xfId="11"/>
    <xf numFmtId="0" fontId="31" fillId="0" borderId="0" xfId="11" applyFont="1" applyAlignment="1">
      <alignment horizontal="left"/>
    </xf>
    <xf numFmtId="0" fontId="32" fillId="0" borderId="0" xfId="11" applyFont="1" applyAlignment="1">
      <alignment horizontal="center"/>
    </xf>
    <xf numFmtId="0" fontId="32" fillId="0" borderId="0" xfId="11" applyFont="1" applyAlignment="1">
      <alignment horizontal="right" vertical="center"/>
    </xf>
    <xf numFmtId="0" fontId="32" fillId="0" borderId="0" xfId="11" applyFont="1"/>
    <xf numFmtId="0" fontId="33" fillId="0" borderId="0" xfId="11" applyFont="1" applyAlignment="1">
      <alignment vertical="center"/>
    </xf>
    <xf numFmtId="0" fontId="2" fillId="0" borderId="0" xfId="11" applyAlignment="1">
      <alignment horizontal="right" vertical="center"/>
    </xf>
    <xf numFmtId="0" fontId="35" fillId="0" borderId="0" xfId="11" applyFont="1" applyAlignment="1">
      <alignment horizontal="right" vertical="center"/>
    </xf>
    <xf numFmtId="0" fontId="11" fillId="14" borderId="11" xfId="11" applyFont="1" applyFill="1" applyBorder="1" applyAlignment="1">
      <alignment horizontal="left" vertical="center" indent="1"/>
    </xf>
    <xf numFmtId="0" fontId="11" fillId="14" borderId="11" xfId="11" applyFont="1" applyFill="1" applyBorder="1" applyAlignment="1">
      <alignment horizontal="center" vertical="center" wrapText="1"/>
    </xf>
    <xf numFmtId="0" fontId="36" fillId="15" borderId="15" xfId="11" applyFont="1" applyFill="1" applyBorder="1" applyAlignment="1">
      <alignment horizontal="center" vertical="center" shrinkToFit="1"/>
    </xf>
    <xf numFmtId="0" fontId="2" fillId="0" borderId="16" xfId="11" applyFont="1" applyFill="1" applyBorder="1" applyAlignment="1">
      <alignment horizontal="left" vertical="center" indent="1"/>
    </xf>
    <xf numFmtId="168" fontId="2" fillId="0" borderId="16" xfId="11" applyNumberFormat="1" applyFont="1" applyFill="1" applyBorder="1" applyAlignment="1">
      <alignment horizontal="center" vertical="center"/>
    </xf>
    <xf numFmtId="168" fontId="37" fillId="0" borderId="16" xfId="11" applyNumberFormat="1" applyFont="1" applyFill="1" applyBorder="1" applyAlignment="1">
      <alignment horizontal="center" vertical="center"/>
    </xf>
    <xf numFmtId="0" fontId="37" fillId="0" borderId="16" xfId="11" applyNumberFormat="1" applyFont="1" applyFill="1" applyBorder="1" applyAlignment="1">
      <alignment horizontal="center" vertical="center"/>
    </xf>
    <xf numFmtId="0" fontId="2" fillId="0" borderId="17" xfId="11" applyBorder="1" applyAlignment="1">
      <alignment vertical="center"/>
    </xf>
    <xf numFmtId="0" fontId="2" fillId="0" borderId="0" xfId="11" applyAlignment="1">
      <alignment vertical="center"/>
    </xf>
    <xf numFmtId="0" fontId="2" fillId="0" borderId="17" xfId="11" applyBorder="1" applyAlignment="1">
      <alignment horizontal="right" vertical="center"/>
    </xf>
    <xf numFmtId="0" fontId="38" fillId="4" borderId="16" xfId="11" applyFont="1" applyFill="1" applyBorder="1" applyAlignment="1">
      <alignment horizontal="left" vertical="center" indent="1"/>
    </xf>
    <xf numFmtId="168" fontId="39" fillId="4" borderId="16" xfId="11" applyNumberFormat="1" applyFont="1" applyFill="1" applyBorder="1" applyAlignment="1">
      <alignment horizontal="left" vertical="center"/>
    </xf>
    <xf numFmtId="168" fontId="37" fillId="4" borderId="16" xfId="11" applyNumberFormat="1" applyFont="1" applyFill="1" applyBorder="1" applyAlignment="1">
      <alignment horizontal="center" vertical="center"/>
    </xf>
    <xf numFmtId="0" fontId="37" fillId="4" borderId="16" xfId="11" applyNumberFormat="1" applyFont="1" applyFill="1" applyBorder="1" applyAlignment="1">
      <alignment horizontal="center" vertical="center"/>
    </xf>
    <xf numFmtId="0" fontId="2" fillId="4" borderId="17" xfId="11" applyFill="1" applyBorder="1" applyAlignment="1">
      <alignment vertical="center"/>
    </xf>
    <xf numFmtId="0" fontId="2" fillId="0" borderId="0" xfId="11" applyAlignment="1">
      <alignment horizontal="center"/>
    </xf>
    <xf numFmtId="0" fontId="40" fillId="0" borderId="0" xfId="11" applyFont="1"/>
    <xf numFmtId="14" fontId="15" fillId="0" borderId="0" xfId="11" applyNumberFormat="1" applyFont="1" applyAlignment="1">
      <alignment horizontal="center"/>
    </xf>
    <xf numFmtId="0" fontId="42" fillId="0" borderId="0" xfId="12" applyFont="1" applyAlignment="1" applyProtection="1"/>
    <xf numFmtId="0" fontId="42" fillId="0" borderId="0" xfId="11" applyFont="1"/>
    <xf numFmtId="167" fontId="34" fillId="13" borderId="13" xfId="11" applyNumberFormat="1" applyFont="1" applyFill="1" applyBorder="1" applyAlignment="1">
      <alignment horizontal="center" vertical="center" shrinkToFit="1"/>
    </xf>
    <xf numFmtId="167" fontId="34" fillId="13" borderId="0" xfId="11" applyNumberFormat="1" applyFont="1" applyFill="1" applyBorder="1" applyAlignment="1">
      <alignment horizontal="center" vertical="center" shrinkToFit="1"/>
    </xf>
    <xf numFmtId="167" fontId="34" fillId="13" borderId="14" xfId="11" applyNumberFormat="1" applyFont="1" applyFill="1" applyBorder="1" applyAlignment="1">
      <alignment horizontal="center" vertical="center" shrinkToFit="1"/>
    </xf>
    <xf numFmtId="0" fontId="2" fillId="0" borderId="16" xfId="11" applyFont="1" applyFill="1" applyBorder="1" applyAlignment="1">
      <alignment horizontal="left" vertical="center"/>
    </xf>
    <xf numFmtId="0" fontId="0" fillId="0" borderId="0" xfId="0" applyAlignment="1">
      <alignment horizontal="left" vertical="top" wrapText="1"/>
    </xf>
    <xf numFmtId="0" fontId="1" fillId="0" borderId="16" xfId="11" applyFont="1" applyFill="1" applyBorder="1" applyAlignment="1">
      <alignment horizontal="left" vertical="center" indent="1"/>
    </xf>
    <xf numFmtId="0" fontId="0" fillId="0" borderId="0" xfId="0" applyBorder="1" applyAlignment="1">
      <alignment vertical="center"/>
    </xf>
    <xf numFmtId="0" fontId="0" fillId="0" borderId="0" xfId="0" applyBorder="1" applyAlignment="1">
      <alignment horizontal="left" vertical="top" wrapText="1"/>
    </xf>
    <xf numFmtId="0" fontId="0" fillId="0" borderId="0" xfId="0" applyBorder="1"/>
    <xf numFmtId="0" fontId="0" fillId="0" borderId="0" xfId="0" applyBorder="1" applyAlignment="1">
      <alignment horizontal="left" vertical="top"/>
    </xf>
    <xf numFmtId="0" fontId="0" fillId="0" borderId="18" xfId="0" applyBorder="1" applyAlignment="1">
      <alignment horizontal="left" vertical="top" wrapText="1"/>
    </xf>
    <xf numFmtId="0" fontId="0" fillId="0" borderId="0" xfId="0" applyAlignment="1"/>
    <xf numFmtId="0" fontId="0" fillId="0" borderId="0" xfId="0" applyAlignment="1">
      <alignment horizontal="left" vertical="top" wrapText="1"/>
    </xf>
    <xf numFmtId="14" fontId="0" fillId="0" borderId="5" xfId="0" applyNumberFormat="1" applyBorder="1" applyAlignment="1">
      <alignment vertical="center"/>
    </xf>
    <xf numFmtId="0" fontId="30" fillId="16" borderId="0" xfId="0" applyFont="1" applyFill="1" applyAlignment="1">
      <alignment horizontal="center" vertical="center" wrapText="1"/>
    </xf>
    <xf numFmtId="0" fontId="0" fillId="0" borderId="5" xfId="0" applyBorder="1"/>
    <xf numFmtId="0" fontId="30" fillId="16" borderId="0" xfId="0" applyFont="1" applyFill="1" applyAlignment="1">
      <alignment horizontal="left" vertical="center" wrapText="1"/>
    </xf>
    <xf numFmtId="9" fontId="0" fillId="0" borderId="0" xfId="0" applyNumberFormat="1" applyAlignment="1">
      <alignment horizontal="right" vertical="center"/>
    </xf>
    <xf numFmtId="0" fontId="46" fillId="0" borderId="0" xfId="0" applyFont="1" applyAlignment="1">
      <alignment vertical="center"/>
    </xf>
    <xf numFmtId="0" fontId="0" fillId="0" borderId="0" xfId="0" applyAlignment="1">
      <alignment horizontal="left" vertical="top" wrapText="1"/>
    </xf>
    <xf numFmtId="0" fontId="0" fillId="0" borderId="0" xfId="0" applyBorder="1" applyAlignment="1">
      <alignment horizontal="left" vertical="top" wrapText="1"/>
    </xf>
    <xf numFmtId="0" fontId="18" fillId="0" borderId="8" xfId="0" applyFont="1" applyBorder="1" applyAlignment="1">
      <alignment horizontal="left" vertical="top" wrapText="1" indent="1"/>
    </xf>
    <xf numFmtId="0" fontId="19" fillId="0" borderId="8" xfId="0" applyFont="1" applyBorder="1" applyAlignment="1">
      <alignment horizontal="left" vertical="top" wrapText="1" indent="1"/>
    </xf>
    <xf numFmtId="0" fontId="13" fillId="0" borderId="8" xfId="0" applyFont="1" applyBorder="1" applyAlignment="1">
      <alignment horizontal="left" vertical="center" wrapText="1" indent="1"/>
    </xf>
    <xf numFmtId="0" fontId="28" fillId="7" borderId="0" xfId="0" applyFont="1" applyFill="1" applyAlignment="1">
      <alignment horizontal="left" vertical="top" wrapText="1" indent="1"/>
    </xf>
    <xf numFmtId="0" fontId="29" fillId="11" borderId="9" xfId="0" applyFont="1" applyFill="1" applyBorder="1" applyAlignment="1">
      <alignment horizontal="left" vertical="top" wrapText="1" indent="1"/>
    </xf>
    <xf numFmtId="0" fontId="20" fillId="4" borderId="0" xfId="0" applyFont="1" applyFill="1" applyAlignment="1">
      <alignment horizontal="left" vertical="center" wrapText="1" indent="1"/>
    </xf>
    <xf numFmtId="0" fontId="20" fillId="4" borderId="9" xfId="0" applyFont="1" applyFill="1" applyBorder="1" applyAlignment="1">
      <alignment horizontal="left" vertical="center" wrapText="1" indent="1"/>
    </xf>
    <xf numFmtId="166" fontId="45" fillId="13" borderId="13" xfId="11" applyNumberFormat="1" applyFont="1" applyFill="1" applyBorder="1" applyAlignment="1">
      <alignment horizontal="left" vertical="center" wrapText="1"/>
    </xf>
    <xf numFmtId="166" fontId="45" fillId="13" borderId="0" xfId="11" applyNumberFormat="1" applyFont="1" applyFill="1" applyBorder="1" applyAlignment="1">
      <alignment horizontal="left" vertical="center" wrapText="1"/>
    </xf>
    <xf numFmtId="166" fontId="45" fillId="13" borderId="14" xfId="11" applyNumberFormat="1" applyFont="1" applyFill="1" applyBorder="1" applyAlignment="1">
      <alignment horizontal="left" vertical="center" wrapText="1"/>
    </xf>
    <xf numFmtId="169" fontId="45" fillId="13" borderId="10" xfId="11" applyNumberFormat="1" applyFont="1" applyFill="1" applyBorder="1" applyAlignment="1">
      <alignment horizontal="left" vertical="center" wrapText="1"/>
    </xf>
    <xf numFmtId="169" fontId="45" fillId="13" borderId="11" xfId="11" applyNumberFormat="1" applyFont="1" applyFill="1" applyBorder="1" applyAlignment="1">
      <alignment horizontal="left" vertical="center" wrapText="1"/>
    </xf>
    <xf numFmtId="169" fontId="45" fillId="13" borderId="12" xfId="11" applyNumberFormat="1" applyFont="1" applyFill="1" applyBorder="1" applyAlignment="1">
      <alignment horizontal="left" vertical="center" wrapText="1"/>
    </xf>
    <xf numFmtId="165" fontId="2" fillId="0" borderId="6" xfId="11" applyNumberFormat="1" applyBorder="1" applyAlignment="1">
      <alignment horizontal="center" vertical="center"/>
    </xf>
    <xf numFmtId="165" fontId="2" fillId="0" borderId="7" xfId="11" applyNumberFormat="1" applyBorder="1" applyAlignment="1">
      <alignment horizontal="center" vertical="center"/>
    </xf>
  </cellXfs>
  <cellStyles count="13">
    <cellStyle name="Accent1" xfId="8" builtinId="29"/>
    <cellStyle name="Comma" xfId="9" builtinId="3"/>
    <cellStyle name="Currency" xfId="10" builtinId="4"/>
    <cellStyle name="Heading 2" xfId="1" builtinId="17" customBuiltin="1"/>
    <cellStyle name="Heading 3" xfId="6" builtinId="18" customBuiltin="1"/>
    <cellStyle name="Hyperlink" xfId="2" builtinId="8"/>
    <cellStyle name="Hyperlink 2" xfId="12" xr:uid="{7C899F11-774E-40E0-9B35-729DD389D3DC}"/>
    <cellStyle name="Normal" xfId="0" builtinId="0" customBuiltin="1"/>
    <cellStyle name="Normal 2" xfId="11" xr:uid="{F01BFE55-5D74-4C67-B51C-A087D199ABD6}"/>
    <cellStyle name="v42_caution_note" xfId="7" xr:uid="{00000000-0005-0000-0000-000007000000}"/>
    <cellStyle name="v42_H_Practice" xfId="4" xr:uid="{00000000-0005-0000-0000-000008000000}"/>
    <cellStyle name="v42_refnote" xfId="5" xr:uid="{00000000-0005-0000-0000-00000A000000}"/>
    <cellStyle name="v42_Title" xfId="3" xr:uid="{00000000-0005-0000-0000-00000B000000}"/>
  </cellStyles>
  <dxfs count="31">
    <dxf>
      <border>
        <left style="thin">
          <color rgb="FFC00000"/>
        </left>
        <right style="thin">
          <color rgb="FFC00000"/>
        </right>
        <vertical/>
        <horizontal/>
      </border>
    </dxf>
    <dxf>
      <border>
        <left style="thin">
          <color rgb="FFFF0000"/>
        </left>
        <right style="thin">
          <color rgb="FFFF0000"/>
        </right>
        <vertical/>
        <horizontal/>
      </border>
    </dxf>
    <dxf>
      <fill>
        <patternFill>
          <bgColor theme="3" tint="0.39994506668294322"/>
        </patternFill>
      </fill>
      <border>
        <left/>
        <right/>
      </border>
    </dxf>
    <dxf>
      <font>
        <color rgb="FF9C5700"/>
      </font>
      <fill>
        <patternFill>
          <bgColor rgb="FFFFEB9C"/>
        </patternFill>
      </fill>
    </dxf>
    <dxf>
      <font>
        <color rgb="FF9C0006"/>
      </font>
      <fill>
        <patternFill>
          <bgColor rgb="FFFFC7CE"/>
        </patternFill>
      </fill>
    </dxf>
    <dxf>
      <numFmt numFmtId="170" formatCode="&quot; &quot;"/>
    </dxf>
    <dxf>
      <numFmt numFmtId="171" formatCode="&quot; - &quot;"/>
    </dxf>
    <dxf>
      <font>
        <color theme="0"/>
      </font>
    </dxf>
    <dxf>
      <fill>
        <patternFill>
          <bgColor theme="4" tint="0.79998168889431442"/>
        </patternFill>
      </fill>
    </dxf>
    <dxf>
      <numFmt numFmtId="172" formatCode="&quot;   &quot;@"/>
    </dxf>
    <dxf>
      <numFmt numFmtId="173" formatCode="&quot;      &quot;@"/>
    </dxf>
    <dxf>
      <numFmt numFmtId="174" formatCode="#\ ???/???"/>
    </dxf>
    <dxf>
      <numFmt numFmtId="175" formatCode="h:mm;@"/>
    </dxf>
    <dxf>
      <numFmt numFmtId="176" formatCode="d/m/yyyy"/>
    </dxf>
    <dxf>
      <font>
        <color rgb="FF9C0006"/>
      </font>
      <fill>
        <patternFill>
          <bgColor rgb="FFFFC7CE"/>
        </patternFill>
      </fill>
    </dxf>
    <dxf>
      <numFmt numFmtId="177" formatCode="0* \_xd83d_\_xde41_"/>
    </dxf>
    <dxf>
      <numFmt numFmtId="178" formatCode="0* \_xd83d_\_xde20_"/>
    </dxf>
    <dxf>
      <numFmt numFmtId="179" formatCode="0* \_xd83d_\_xde42_"/>
    </dxf>
    <dxf>
      <numFmt numFmtId="180" formatCode="0* \_xd83d_\_xde03_"/>
    </dxf>
    <dxf>
      <numFmt numFmtId="181" formatCode="0* \_xd83d_\_xde0d_"/>
    </dxf>
    <dxf>
      <numFmt numFmtId="182" formatCode="0.0,&quot;K&quot;"/>
    </dxf>
    <dxf>
      <numFmt numFmtId="183" formatCode="0.0,,&quot;M&quot;"/>
    </dxf>
    <dxf>
      <numFmt numFmtId="184" formatCode="0.0,,,&quot;B&quot;"/>
    </dxf>
    <dxf>
      <border>
        <left style="thin">
          <color rgb="FFFF0000"/>
        </left>
        <right style="thin">
          <color rgb="FFFF0000"/>
        </right>
        <top style="thin">
          <color rgb="FFFF0000"/>
        </top>
        <bottom style="thin">
          <color rgb="FFFF0000"/>
        </bottom>
        <vertical/>
        <horizontal/>
      </border>
    </dxf>
    <dxf>
      <fill>
        <patternFill patternType="lightUp">
          <fgColor theme="0" tint="-0.34998626667073579"/>
        </patternFill>
      </fill>
    </dxf>
    <dxf>
      <fill>
        <patternFill>
          <bgColor theme="6" tint="0.59996337778862885"/>
        </patternFill>
      </fill>
    </dxf>
    <dxf>
      <font>
        <u val="double"/>
      </font>
    </dxf>
    <dxf>
      <font>
        <strike/>
      </font>
    </dxf>
    <dxf>
      <font>
        <color theme="4"/>
      </font>
    </dxf>
    <dxf>
      <font>
        <b/>
        <i val="0"/>
      </font>
    </dxf>
    <dxf>
      <numFmt numFmtId="2" formatCode="0.00"/>
    </dxf>
  </dxfs>
  <tableStyles count="0" defaultTableStyle="TableStyleMedium2" defaultPivotStyle="PivotStyleLight16"/>
  <colors>
    <mruColors>
      <color rgb="FF008000"/>
      <color rgb="FFFFFF99"/>
      <color rgb="FF996633"/>
      <color rgb="FFCC0000"/>
      <color rgb="FFFFCC99"/>
      <color rgb="FFFFFFCC"/>
      <color rgb="FFFFCC66"/>
      <color rgb="FFCC9900"/>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114300</xdr:rowOff>
    </xdr:from>
    <xdr:to>
      <xdr:col>1</xdr:col>
      <xdr:colOff>419100</xdr:colOff>
      <xdr:row>10</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1</xdr:col>
      <xdr:colOff>0</xdr:colOff>
      <xdr:row>339</xdr:row>
      <xdr:rowOff>104775</xdr:rowOff>
    </xdr:from>
    <xdr:to>
      <xdr:col>1</xdr:col>
      <xdr:colOff>440055</xdr:colOff>
      <xdr:row>341</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7</xdr:col>
      <xdr:colOff>866775</xdr:colOff>
      <xdr:row>0</xdr:row>
      <xdr:rowOff>0</xdr:rowOff>
    </xdr:from>
    <xdr:to>
      <xdr:col>9</xdr:col>
      <xdr:colOff>828675</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543675" y="0"/>
          <a:ext cx="1733550" cy="433388"/>
        </a:xfrm>
        <a:prstGeom prst="rect">
          <a:avLst/>
        </a:prstGeom>
      </xdr:spPr>
    </xdr:pic>
    <xdr:clientData/>
  </xdr:twoCellAnchor>
  <xdr:twoCellAnchor editAs="oneCell">
    <xdr:from>
      <xdr:col>9</xdr:col>
      <xdr:colOff>552450</xdr:colOff>
      <xdr:row>61</xdr:row>
      <xdr:rowOff>219075</xdr:rowOff>
    </xdr:from>
    <xdr:to>
      <xdr:col>15</xdr:col>
      <xdr:colOff>361434</xdr:colOff>
      <xdr:row>76</xdr:row>
      <xdr:rowOff>104361</xdr:rowOff>
    </xdr:to>
    <xdr:pic>
      <xdr:nvPicPr>
        <xdr:cNvPr id="2" name="Picture 1">
          <a:extLst>
            <a:ext uri="{FF2B5EF4-FFF2-40B4-BE49-F238E27FC236}">
              <a16:creationId xmlns:a16="http://schemas.microsoft.com/office/drawing/2014/main" id="{C85AB469-C4A8-4ED1-8DAD-6CDB3E4B6992}"/>
            </a:ext>
          </a:extLst>
        </xdr:cNvPr>
        <xdr:cNvPicPr>
          <a:picLocks noChangeAspect="1"/>
        </xdr:cNvPicPr>
      </xdr:nvPicPr>
      <xdr:blipFill>
        <a:blip xmlns:r="http://schemas.openxmlformats.org/officeDocument/2006/relationships" r:embed="rId4"/>
        <a:stretch>
          <a:fillRect/>
        </a:stretch>
      </xdr:blipFill>
      <xdr:spPr>
        <a:xfrm>
          <a:off x="8001000" y="11963400"/>
          <a:ext cx="4123809" cy="3314286"/>
        </a:xfrm>
        <a:prstGeom prst="rect">
          <a:avLst/>
        </a:prstGeom>
      </xdr:spPr>
    </xdr:pic>
    <xdr:clientData/>
  </xdr:twoCellAnchor>
  <xdr:twoCellAnchor editAs="oneCell">
    <xdr:from>
      <xdr:col>5</xdr:col>
      <xdr:colOff>285750</xdr:colOff>
      <xdr:row>62</xdr:row>
      <xdr:rowOff>9525</xdr:rowOff>
    </xdr:from>
    <xdr:to>
      <xdr:col>9</xdr:col>
      <xdr:colOff>304355</xdr:colOff>
      <xdr:row>73</xdr:row>
      <xdr:rowOff>199687</xdr:rowOff>
    </xdr:to>
    <xdr:pic>
      <xdr:nvPicPr>
        <xdr:cNvPr id="5" name="Picture 4">
          <a:extLst>
            <a:ext uri="{FF2B5EF4-FFF2-40B4-BE49-F238E27FC236}">
              <a16:creationId xmlns:a16="http://schemas.microsoft.com/office/drawing/2014/main" id="{F1136314-4092-4237-A99A-6CB31AAD5F10}"/>
            </a:ext>
          </a:extLst>
        </xdr:cNvPr>
        <xdr:cNvPicPr>
          <a:picLocks noChangeAspect="1"/>
        </xdr:cNvPicPr>
      </xdr:nvPicPr>
      <xdr:blipFill>
        <a:blip xmlns:r="http://schemas.openxmlformats.org/officeDocument/2006/relationships" r:embed="rId5"/>
        <a:stretch>
          <a:fillRect/>
        </a:stretch>
      </xdr:blipFill>
      <xdr:spPr>
        <a:xfrm>
          <a:off x="4191000" y="11982450"/>
          <a:ext cx="3561905" cy="2704762"/>
        </a:xfrm>
        <a:prstGeom prst="rect">
          <a:avLst/>
        </a:prstGeom>
      </xdr:spPr>
    </xdr:pic>
    <xdr:clientData/>
  </xdr:twoCellAnchor>
  <xdr:twoCellAnchor editAs="oneCell">
    <xdr:from>
      <xdr:col>7</xdr:col>
      <xdr:colOff>314325</xdr:colOff>
      <xdr:row>158</xdr:row>
      <xdr:rowOff>209550</xdr:rowOff>
    </xdr:from>
    <xdr:to>
      <xdr:col>11</xdr:col>
      <xdr:colOff>475812</xdr:colOff>
      <xdr:row>167</xdr:row>
      <xdr:rowOff>85483</xdr:rowOff>
    </xdr:to>
    <xdr:pic>
      <xdr:nvPicPr>
        <xdr:cNvPr id="7" name="Picture 6">
          <a:extLst>
            <a:ext uri="{FF2B5EF4-FFF2-40B4-BE49-F238E27FC236}">
              <a16:creationId xmlns:a16="http://schemas.microsoft.com/office/drawing/2014/main" id="{6404BB46-A427-47C5-B3CB-25E0AFFA088B}"/>
            </a:ext>
          </a:extLst>
        </xdr:cNvPr>
        <xdr:cNvPicPr>
          <a:picLocks noChangeAspect="1"/>
        </xdr:cNvPicPr>
      </xdr:nvPicPr>
      <xdr:blipFill>
        <a:blip xmlns:r="http://schemas.openxmlformats.org/officeDocument/2006/relationships" r:embed="rId6"/>
        <a:stretch>
          <a:fillRect/>
        </a:stretch>
      </xdr:blipFill>
      <xdr:spPr>
        <a:xfrm>
          <a:off x="5991225" y="15906750"/>
          <a:ext cx="3504762" cy="1933333"/>
        </a:xfrm>
        <a:prstGeom prst="rect">
          <a:avLst/>
        </a:prstGeom>
      </xdr:spPr>
    </xdr:pic>
    <xdr:clientData/>
  </xdr:twoCellAnchor>
  <xdr:twoCellAnchor editAs="oneCell">
    <xdr:from>
      <xdr:col>5</xdr:col>
      <xdr:colOff>581025</xdr:colOff>
      <xdr:row>88</xdr:row>
      <xdr:rowOff>180975</xdr:rowOff>
    </xdr:from>
    <xdr:to>
      <xdr:col>9</xdr:col>
      <xdr:colOff>628201</xdr:colOff>
      <xdr:row>101</xdr:row>
      <xdr:rowOff>171080</xdr:rowOff>
    </xdr:to>
    <xdr:pic>
      <xdr:nvPicPr>
        <xdr:cNvPr id="8" name="Picture 7">
          <a:extLst>
            <a:ext uri="{FF2B5EF4-FFF2-40B4-BE49-F238E27FC236}">
              <a16:creationId xmlns:a16="http://schemas.microsoft.com/office/drawing/2014/main" id="{BC6A0CCF-AB67-4C6A-AF77-8187144C59E9}"/>
            </a:ext>
          </a:extLst>
        </xdr:cNvPr>
        <xdr:cNvPicPr>
          <a:picLocks noChangeAspect="1"/>
        </xdr:cNvPicPr>
      </xdr:nvPicPr>
      <xdr:blipFill>
        <a:blip xmlns:r="http://schemas.openxmlformats.org/officeDocument/2006/relationships" r:embed="rId7"/>
        <a:stretch>
          <a:fillRect/>
        </a:stretch>
      </xdr:blipFill>
      <xdr:spPr>
        <a:xfrm>
          <a:off x="4486275" y="17868900"/>
          <a:ext cx="3590476" cy="2961905"/>
        </a:xfrm>
        <a:prstGeom prst="rect">
          <a:avLst/>
        </a:prstGeom>
      </xdr:spPr>
    </xdr:pic>
    <xdr:clientData/>
  </xdr:twoCellAnchor>
  <xdr:twoCellAnchor>
    <xdr:from>
      <xdr:col>1</xdr:col>
      <xdr:colOff>295275</xdr:colOff>
      <xdr:row>174</xdr:row>
      <xdr:rowOff>9525</xdr:rowOff>
    </xdr:from>
    <xdr:to>
      <xdr:col>7</xdr:col>
      <xdr:colOff>846992</xdr:colOff>
      <xdr:row>190</xdr:row>
      <xdr:rowOff>56687</xdr:rowOff>
    </xdr:to>
    <xdr:grpSp>
      <xdr:nvGrpSpPr>
        <xdr:cNvPr id="16" name="Group 15">
          <a:extLst>
            <a:ext uri="{FF2B5EF4-FFF2-40B4-BE49-F238E27FC236}">
              <a16:creationId xmlns:a16="http://schemas.microsoft.com/office/drawing/2014/main" id="{1C65E507-4B6C-4673-A515-D9FF0D878E25}"/>
            </a:ext>
          </a:extLst>
        </xdr:cNvPr>
        <xdr:cNvGrpSpPr/>
      </xdr:nvGrpSpPr>
      <xdr:grpSpPr>
        <a:xfrm>
          <a:off x="514350" y="39471600"/>
          <a:ext cx="5828567" cy="3704762"/>
          <a:chOff x="762000" y="32004000"/>
          <a:chExt cx="5866667" cy="3704762"/>
        </a:xfrm>
      </xdr:grpSpPr>
      <xdr:pic>
        <xdr:nvPicPr>
          <xdr:cNvPr id="9" name="Picture 8">
            <a:extLst>
              <a:ext uri="{FF2B5EF4-FFF2-40B4-BE49-F238E27FC236}">
                <a16:creationId xmlns:a16="http://schemas.microsoft.com/office/drawing/2014/main" id="{58DDA701-8F06-4CAA-AE74-CBE51DDD3950}"/>
              </a:ext>
            </a:extLst>
          </xdr:cNvPr>
          <xdr:cNvPicPr>
            <a:picLocks noChangeAspect="1"/>
          </xdr:cNvPicPr>
        </xdr:nvPicPr>
        <xdr:blipFill>
          <a:blip xmlns:r="http://schemas.openxmlformats.org/officeDocument/2006/relationships" r:embed="rId8"/>
          <a:stretch>
            <a:fillRect/>
          </a:stretch>
        </xdr:blipFill>
        <xdr:spPr>
          <a:xfrm>
            <a:off x="762000" y="32004000"/>
            <a:ext cx="5866667" cy="3704762"/>
          </a:xfrm>
          <a:prstGeom prst="rect">
            <a:avLst/>
          </a:prstGeom>
        </xdr:spPr>
      </xdr:pic>
      <xdr:sp macro="" textlink="">
        <xdr:nvSpPr>
          <xdr:cNvPr id="10" name="Oval 9">
            <a:extLst>
              <a:ext uri="{FF2B5EF4-FFF2-40B4-BE49-F238E27FC236}">
                <a16:creationId xmlns:a16="http://schemas.microsoft.com/office/drawing/2014/main" id="{AB85A05D-4E42-40AD-978A-0F7E07DF87B2}"/>
              </a:ext>
            </a:extLst>
          </xdr:cNvPr>
          <xdr:cNvSpPr/>
        </xdr:nvSpPr>
        <xdr:spPr>
          <a:xfrm>
            <a:off x="2609850" y="34537650"/>
            <a:ext cx="1828800" cy="495300"/>
          </a:xfrm>
          <a:prstGeom prst="ellipse">
            <a:avLst/>
          </a:prstGeom>
          <a:noFill/>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n-US" sz="1100"/>
          </a:p>
        </xdr:txBody>
      </xdr:sp>
      <xdr:sp macro="" textlink="">
        <xdr:nvSpPr>
          <xdr:cNvPr id="11" name="Oval 10">
            <a:extLst>
              <a:ext uri="{FF2B5EF4-FFF2-40B4-BE49-F238E27FC236}">
                <a16:creationId xmlns:a16="http://schemas.microsoft.com/office/drawing/2014/main" id="{AA2626A0-A351-43A2-A1AE-0523624DC619}"/>
              </a:ext>
            </a:extLst>
          </xdr:cNvPr>
          <xdr:cNvSpPr/>
        </xdr:nvSpPr>
        <xdr:spPr>
          <a:xfrm>
            <a:off x="5476875" y="34366200"/>
            <a:ext cx="1009650" cy="657225"/>
          </a:xfrm>
          <a:prstGeom prst="ellipse">
            <a:avLst/>
          </a:prstGeom>
          <a:noFill/>
          <a:ln w="28575">
            <a:solidFill>
              <a:srgbClr val="FF000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n-US" sz="1100"/>
          </a:p>
        </xdr:txBody>
      </xdr:sp>
      <xdr:sp macro="" textlink="">
        <xdr:nvSpPr>
          <xdr:cNvPr id="14" name="Arrow: Right 13">
            <a:extLst>
              <a:ext uri="{FF2B5EF4-FFF2-40B4-BE49-F238E27FC236}">
                <a16:creationId xmlns:a16="http://schemas.microsoft.com/office/drawing/2014/main" id="{EAF40163-CDE2-4470-A0BE-5FD34A208246}"/>
              </a:ext>
            </a:extLst>
          </xdr:cNvPr>
          <xdr:cNvSpPr/>
        </xdr:nvSpPr>
        <xdr:spPr>
          <a:xfrm>
            <a:off x="923925" y="35109150"/>
            <a:ext cx="257174" cy="304800"/>
          </a:xfrm>
          <a:prstGeom prst="rightArrow">
            <a:avLst>
              <a:gd name="adj1" fmla="val 50000"/>
              <a:gd name="adj2" fmla="val 7307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Arrow: Right 14">
            <a:extLst>
              <a:ext uri="{FF2B5EF4-FFF2-40B4-BE49-F238E27FC236}">
                <a16:creationId xmlns:a16="http://schemas.microsoft.com/office/drawing/2014/main" id="{0BF2FCA4-8780-4C97-966C-8BFC66013A68}"/>
              </a:ext>
            </a:extLst>
          </xdr:cNvPr>
          <xdr:cNvSpPr/>
        </xdr:nvSpPr>
        <xdr:spPr>
          <a:xfrm>
            <a:off x="914400" y="33232725"/>
            <a:ext cx="247650" cy="304800"/>
          </a:xfrm>
          <a:prstGeom prst="rightArrow">
            <a:avLst>
              <a:gd name="adj1" fmla="val 50000"/>
              <a:gd name="adj2" fmla="val 65384"/>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419100</xdr:colOff>
      <xdr:row>198</xdr:row>
      <xdr:rowOff>219075</xdr:rowOff>
    </xdr:from>
    <xdr:to>
      <xdr:col>7</xdr:col>
      <xdr:colOff>818436</xdr:colOff>
      <xdr:row>216</xdr:row>
      <xdr:rowOff>75704</xdr:rowOff>
    </xdr:to>
    <xdr:grpSp>
      <xdr:nvGrpSpPr>
        <xdr:cNvPr id="19" name="Group 18">
          <a:extLst>
            <a:ext uri="{FF2B5EF4-FFF2-40B4-BE49-F238E27FC236}">
              <a16:creationId xmlns:a16="http://schemas.microsoft.com/office/drawing/2014/main" id="{6A12DA9F-2252-4BB4-B68D-ED9F6513F9BD}"/>
            </a:ext>
          </a:extLst>
        </xdr:cNvPr>
        <xdr:cNvGrpSpPr/>
      </xdr:nvGrpSpPr>
      <xdr:grpSpPr>
        <a:xfrm>
          <a:off x="638175" y="45234225"/>
          <a:ext cx="5676186" cy="3971429"/>
          <a:chOff x="781050" y="37823775"/>
          <a:chExt cx="5714286" cy="3971429"/>
        </a:xfrm>
      </xdr:grpSpPr>
      <xdr:pic>
        <xdr:nvPicPr>
          <xdr:cNvPr id="12" name="Picture 11">
            <a:extLst>
              <a:ext uri="{FF2B5EF4-FFF2-40B4-BE49-F238E27FC236}">
                <a16:creationId xmlns:a16="http://schemas.microsoft.com/office/drawing/2014/main" id="{B73E806F-EF7A-4DDA-857F-8503F0D52C7F}"/>
              </a:ext>
            </a:extLst>
          </xdr:cNvPr>
          <xdr:cNvPicPr>
            <a:picLocks noChangeAspect="1"/>
          </xdr:cNvPicPr>
        </xdr:nvPicPr>
        <xdr:blipFill>
          <a:blip xmlns:r="http://schemas.openxmlformats.org/officeDocument/2006/relationships" r:embed="rId9"/>
          <a:stretch>
            <a:fillRect/>
          </a:stretch>
        </xdr:blipFill>
        <xdr:spPr>
          <a:xfrm>
            <a:off x="781050" y="37823775"/>
            <a:ext cx="5714286" cy="3971429"/>
          </a:xfrm>
          <a:prstGeom prst="rect">
            <a:avLst/>
          </a:prstGeom>
        </xdr:spPr>
      </xdr:pic>
      <xdr:sp macro="" textlink="">
        <xdr:nvSpPr>
          <xdr:cNvPr id="13" name="Rectangle: Rounded Corners 12">
            <a:extLst>
              <a:ext uri="{FF2B5EF4-FFF2-40B4-BE49-F238E27FC236}">
                <a16:creationId xmlns:a16="http://schemas.microsoft.com/office/drawing/2014/main" id="{1F646E0E-D2A8-40D4-8B2E-3FD3D00896B8}"/>
              </a:ext>
            </a:extLst>
          </xdr:cNvPr>
          <xdr:cNvSpPr/>
        </xdr:nvSpPr>
        <xdr:spPr>
          <a:xfrm>
            <a:off x="5133975" y="38223825"/>
            <a:ext cx="495300" cy="17716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7" name="Rectangle 16">
            <a:extLst>
              <a:ext uri="{FF2B5EF4-FFF2-40B4-BE49-F238E27FC236}">
                <a16:creationId xmlns:a16="http://schemas.microsoft.com/office/drawing/2014/main" id="{5F1A95F4-D7E4-4605-9F33-974BD0302B76}"/>
              </a:ext>
            </a:extLst>
          </xdr:cNvPr>
          <xdr:cNvSpPr/>
        </xdr:nvSpPr>
        <xdr:spPr>
          <a:xfrm>
            <a:off x="4895850" y="39909750"/>
            <a:ext cx="942975" cy="2095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8" name="Rectangle: Rounded Corners 17">
            <a:extLst>
              <a:ext uri="{FF2B5EF4-FFF2-40B4-BE49-F238E27FC236}">
                <a16:creationId xmlns:a16="http://schemas.microsoft.com/office/drawing/2014/main" id="{2ECC74AE-2544-47AC-884B-120126756876}"/>
              </a:ext>
            </a:extLst>
          </xdr:cNvPr>
          <xdr:cNvSpPr/>
        </xdr:nvSpPr>
        <xdr:spPr>
          <a:xfrm>
            <a:off x="2028824" y="41195624"/>
            <a:ext cx="4200525" cy="41910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304800</xdr:colOff>
      <xdr:row>226</xdr:row>
      <xdr:rowOff>19050</xdr:rowOff>
    </xdr:from>
    <xdr:to>
      <xdr:col>7</xdr:col>
      <xdr:colOff>704136</xdr:colOff>
      <xdr:row>245</xdr:row>
      <xdr:rowOff>180412</xdr:rowOff>
    </xdr:to>
    <xdr:grpSp>
      <xdr:nvGrpSpPr>
        <xdr:cNvPr id="26" name="Group 25">
          <a:extLst>
            <a:ext uri="{FF2B5EF4-FFF2-40B4-BE49-F238E27FC236}">
              <a16:creationId xmlns:a16="http://schemas.microsoft.com/office/drawing/2014/main" id="{9A4BCDAC-576A-4BC2-81F6-D5990EAE1BE7}"/>
            </a:ext>
          </a:extLst>
        </xdr:cNvPr>
        <xdr:cNvGrpSpPr/>
      </xdr:nvGrpSpPr>
      <xdr:grpSpPr>
        <a:xfrm>
          <a:off x="523875" y="51501675"/>
          <a:ext cx="5676186" cy="4504762"/>
          <a:chOff x="666750" y="43862625"/>
          <a:chExt cx="5714286" cy="4504762"/>
        </a:xfrm>
      </xdr:grpSpPr>
      <xdr:pic>
        <xdr:nvPicPr>
          <xdr:cNvPr id="20" name="Picture 19">
            <a:extLst>
              <a:ext uri="{FF2B5EF4-FFF2-40B4-BE49-F238E27FC236}">
                <a16:creationId xmlns:a16="http://schemas.microsoft.com/office/drawing/2014/main" id="{73321CAB-919C-4E70-AEF1-6C88BB898CDA}"/>
              </a:ext>
            </a:extLst>
          </xdr:cNvPr>
          <xdr:cNvPicPr>
            <a:picLocks noChangeAspect="1"/>
          </xdr:cNvPicPr>
        </xdr:nvPicPr>
        <xdr:blipFill>
          <a:blip xmlns:r="http://schemas.openxmlformats.org/officeDocument/2006/relationships" r:embed="rId10"/>
          <a:stretch>
            <a:fillRect/>
          </a:stretch>
        </xdr:blipFill>
        <xdr:spPr>
          <a:xfrm>
            <a:off x="666750" y="43862625"/>
            <a:ext cx="5714286" cy="4504762"/>
          </a:xfrm>
          <a:prstGeom prst="rect">
            <a:avLst/>
          </a:prstGeom>
        </xdr:spPr>
      </xdr:pic>
      <xdr:sp macro="" textlink="">
        <xdr:nvSpPr>
          <xdr:cNvPr id="22" name="Oval 21">
            <a:extLst>
              <a:ext uri="{FF2B5EF4-FFF2-40B4-BE49-F238E27FC236}">
                <a16:creationId xmlns:a16="http://schemas.microsoft.com/office/drawing/2014/main" id="{012078E3-955B-494B-8C00-50131ECB48E4}"/>
              </a:ext>
            </a:extLst>
          </xdr:cNvPr>
          <xdr:cNvSpPr/>
        </xdr:nvSpPr>
        <xdr:spPr>
          <a:xfrm>
            <a:off x="1743076" y="47653576"/>
            <a:ext cx="285750" cy="285750"/>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overflow" horzOverflow="overflow" lIns="0" tIns="0" rIns="0" bIns="0" rtlCol="0" anchor="ctr" anchorCtr="0"/>
          <a:lstStyle/>
          <a:p>
            <a:pPr algn="ctr"/>
            <a:r>
              <a:rPr lang="en-US" sz="1000"/>
              <a:t>1</a:t>
            </a:r>
          </a:p>
        </xdr:txBody>
      </xdr:sp>
      <xdr:sp macro="" textlink="">
        <xdr:nvSpPr>
          <xdr:cNvPr id="23" name="Oval 22">
            <a:extLst>
              <a:ext uri="{FF2B5EF4-FFF2-40B4-BE49-F238E27FC236}">
                <a16:creationId xmlns:a16="http://schemas.microsoft.com/office/drawing/2014/main" id="{5A06BD72-2C53-4AF8-8E05-D8AF13BFBC6E}"/>
              </a:ext>
            </a:extLst>
          </xdr:cNvPr>
          <xdr:cNvSpPr/>
        </xdr:nvSpPr>
        <xdr:spPr>
          <a:xfrm>
            <a:off x="1743076" y="47967901"/>
            <a:ext cx="285750" cy="285750"/>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overflow" horzOverflow="overflow" lIns="0" tIns="0" rIns="0" bIns="0" rtlCol="0" anchor="ctr" anchorCtr="0"/>
          <a:lstStyle/>
          <a:p>
            <a:pPr algn="ctr"/>
            <a:r>
              <a:rPr lang="en-US" sz="1000"/>
              <a:t>2</a:t>
            </a:r>
          </a:p>
        </xdr:txBody>
      </xdr:sp>
      <xdr:sp macro="" textlink="">
        <xdr:nvSpPr>
          <xdr:cNvPr id="24" name="Oval 23">
            <a:extLst>
              <a:ext uri="{FF2B5EF4-FFF2-40B4-BE49-F238E27FC236}">
                <a16:creationId xmlns:a16="http://schemas.microsoft.com/office/drawing/2014/main" id="{E900D6E1-0BAB-41E4-8F74-6D9E1F6EEDBE}"/>
              </a:ext>
            </a:extLst>
          </xdr:cNvPr>
          <xdr:cNvSpPr/>
        </xdr:nvSpPr>
        <xdr:spPr>
          <a:xfrm>
            <a:off x="3886201" y="45815251"/>
            <a:ext cx="285750" cy="285750"/>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overflow" horzOverflow="overflow" lIns="0" tIns="0" rIns="0" bIns="0" rtlCol="0" anchor="ctr" anchorCtr="0"/>
          <a:lstStyle/>
          <a:p>
            <a:pPr algn="ctr"/>
            <a:r>
              <a:rPr lang="en-US" sz="1000"/>
              <a:t>1</a:t>
            </a:r>
          </a:p>
        </xdr:txBody>
      </xdr:sp>
      <xdr:sp macro="" textlink="">
        <xdr:nvSpPr>
          <xdr:cNvPr id="25" name="Oval 24">
            <a:extLst>
              <a:ext uri="{FF2B5EF4-FFF2-40B4-BE49-F238E27FC236}">
                <a16:creationId xmlns:a16="http://schemas.microsoft.com/office/drawing/2014/main" id="{1C3FAFDB-FA84-4306-9569-296012986FA6}"/>
              </a:ext>
            </a:extLst>
          </xdr:cNvPr>
          <xdr:cNvSpPr/>
        </xdr:nvSpPr>
        <xdr:spPr>
          <a:xfrm>
            <a:off x="5314951" y="45615226"/>
            <a:ext cx="285750" cy="285750"/>
          </a:xfrm>
          <a:prstGeom prst="ellipse">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overflow" horzOverflow="overflow" lIns="0" tIns="0" rIns="0" bIns="0" rtlCol="0" anchor="ctr" anchorCtr="0"/>
          <a:lstStyle/>
          <a:p>
            <a:pPr algn="ctr"/>
            <a:r>
              <a:rPr lang="en-US" sz="1000"/>
              <a:t>2</a:t>
            </a:r>
          </a:p>
        </xdr:txBody>
      </xdr:sp>
    </xdr:grpSp>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vertex42.com/ExcelTemplates/pros-and-cons-list.html" TargetMode="External"/><Relationship Id="rId13" Type="http://schemas.openxmlformats.org/officeDocument/2006/relationships/hyperlink" Target="https://www.vertex42.com/ExcelTemplates/equipment-calibration-log.html" TargetMode="External"/><Relationship Id="rId3" Type="http://schemas.openxmlformats.org/officeDocument/2006/relationships/hyperlink" Target="https://www.vertex42.com/blog/help/excel-help/add-cool-features-to-your-to-do-lists-in-excel.html" TargetMode="External"/><Relationship Id="rId7" Type="http://schemas.openxmlformats.org/officeDocument/2006/relationships/hyperlink" Target="https://www.vertex42.com/blog/excel-tips/custom-number-formats-in-excel.html" TargetMode="External"/><Relationship Id="rId12" Type="http://schemas.openxmlformats.org/officeDocument/2006/relationships/hyperlink" Target="https://www.vertex42.com/calendars/yearly-schedule-of-events.html" TargetMode="External"/><Relationship Id="rId2" Type="http://schemas.openxmlformats.org/officeDocument/2006/relationships/hyperlink" Target="https://www.vertex42.com/blog/help/excel-help/using-unicode-character-symbols-in-excel.html" TargetMode="External"/><Relationship Id="rId16" Type="http://schemas.openxmlformats.org/officeDocument/2006/relationships/drawing" Target="../drawings/drawing1.xml"/><Relationship Id="rId1" Type="http://schemas.openxmlformats.org/officeDocument/2006/relationships/hyperlink" Target="https://www.vertex42.com/blog/excel-tips/how-to-use-conditional-formatting-in-excel.html" TargetMode="External"/><Relationship Id="rId6" Type="http://schemas.openxmlformats.org/officeDocument/2006/relationships/hyperlink" Target="https://www.vertex42.com/ExcelTemplates/feature-comparison.html" TargetMode="External"/><Relationship Id="rId11" Type="http://schemas.openxmlformats.org/officeDocument/2006/relationships/hyperlink" Target="https://www.vertex42.com/calendars/perpetual-calendar.html" TargetMode="External"/><Relationship Id="rId5" Type="http://schemas.openxmlformats.org/officeDocument/2006/relationships/hyperlink" Target="https://www.vertex42.com/ExcelTemplates/excel-checkbook.html" TargetMode="External"/><Relationship Id="rId15" Type="http://schemas.openxmlformats.org/officeDocument/2006/relationships/printerSettings" Target="../printerSettings/printerSettings1.bin"/><Relationship Id="rId10" Type="http://schemas.openxmlformats.org/officeDocument/2006/relationships/hyperlink" Target="https://www.vertex42.com/ExcelTemplates/yearly-calendar.html" TargetMode="External"/><Relationship Id="rId4" Type="http://schemas.openxmlformats.org/officeDocument/2006/relationships/hyperlink" Target="https://www.vertex42.com/blog/excel-formulas/text-formulas-in-excel.html" TargetMode="External"/><Relationship Id="rId9" Type="http://schemas.openxmlformats.org/officeDocument/2006/relationships/hyperlink" Target="https://www.vertex42.com/ExcelTemplates/work-breakdown-structure.html" TargetMode="External"/><Relationship Id="rId14" Type="http://schemas.openxmlformats.org/officeDocument/2006/relationships/hyperlink" Target="https://www.vertex42.com/ExcelTips/how-to-make-a-gantt-chart-in-excel.html?utm_source=v42&amp;utm_medium=file&amp;utm_campaign=templates&amp;utm_term=make-a-gantt-chart-pt3&amp;utm_content=log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simple-gantt-chart.html?utm_source=v42&amp;utm_medium=file&amp;utm_campaign=templates&amp;utm_term=simple-gantt-chart_ms&amp;utm_content=title" TargetMode="External"/><Relationship Id="rId1" Type="http://schemas.openxmlformats.org/officeDocument/2006/relationships/hyperlink" Target="https://www.vertex42.com/ExcelTemplates/simple-gantt-chart.html?utm_source=v42&amp;utm_medium=file&amp;utm_campaign=templates&amp;utm_term=simple-gantt-chart_ms&amp;utm_content=ur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7"/>
  <sheetViews>
    <sheetView showGridLines="0" tabSelected="1" workbookViewId="0"/>
  </sheetViews>
  <sheetFormatPr defaultRowHeight="14.25" x14ac:dyDescent="0.2"/>
  <cols>
    <col min="1" max="1" width="2.875" customWidth="1"/>
    <col min="2" max="2" width="10.875" customWidth="1"/>
    <col min="3" max="3" width="11.625" customWidth="1"/>
    <col min="4" max="4" width="11.875" customWidth="1"/>
    <col min="5" max="10" width="11.625" customWidth="1"/>
  </cols>
  <sheetData>
    <row r="1" spans="1:11" ht="36.950000000000003" customHeight="1" x14ac:dyDescent="0.2">
      <c r="A1" s="1"/>
      <c r="B1" s="2" t="s">
        <v>7</v>
      </c>
      <c r="C1" s="1"/>
      <c r="D1" s="1"/>
      <c r="E1" s="1"/>
      <c r="F1" s="1"/>
      <c r="G1" s="1"/>
      <c r="H1" s="1"/>
      <c r="I1" s="1"/>
      <c r="J1" s="1"/>
    </row>
    <row r="2" spans="1:11" ht="18" customHeight="1" x14ac:dyDescent="0.2">
      <c r="B2" s="3" t="s">
        <v>186</v>
      </c>
      <c r="J2" s="4" t="s">
        <v>190</v>
      </c>
    </row>
    <row r="3" spans="1:11" ht="18" customHeight="1" x14ac:dyDescent="0.2"/>
    <row r="4" spans="1:11" ht="18" customHeight="1" x14ac:dyDescent="0.2">
      <c r="B4" s="121" t="s">
        <v>187</v>
      </c>
      <c r="C4" s="121"/>
      <c r="D4" s="121"/>
      <c r="E4" s="121"/>
      <c r="F4" s="121"/>
      <c r="G4" s="121"/>
      <c r="H4" s="121"/>
      <c r="I4" s="121"/>
      <c r="J4" s="121"/>
    </row>
    <row r="5" spans="1:11" ht="18" customHeight="1" x14ac:dyDescent="0.2">
      <c r="B5" s="121"/>
      <c r="C5" s="121"/>
      <c r="D5" s="121"/>
      <c r="E5" s="121"/>
      <c r="F5" s="121"/>
      <c r="G5" s="121"/>
      <c r="H5" s="121"/>
      <c r="I5" s="121"/>
      <c r="J5" s="121"/>
    </row>
    <row r="6" spans="1:11" ht="18" customHeight="1" x14ac:dyDescent="0.2">
      <c r="B6" s="121"/>
      <c r="C6" s="121"/>
      <c r="D6" s="121"/>
      <c r="E6" s="121"/>
      <c r="F6" s="121"/>
      <c r="G6" s="121"/>
      <c r="H6" s="121"/>
      <c r="I6" s="121"/>
      <c r="J6" s="121"/>
    </row>
    <row r="7" spans="1:11" ht="18" customHeight="1" x14ac:dyDescent="0.2">
      <c r="B7" s="121"/>
      <c r="C7" s="121"/>
      <c r="D7" s="121"/>
      <c r="E7" s="121"/>
      <c r="F7" s="121"/>
      <c r="G7" s="121"/>
      <c r="H7" s="121"/>
      <c r="I7" s="121"/>
      <c r="J7" s="121"/>
    </row>
    <row r="8" spans="1:11" ht="18" customHeight="1" x14ac:dyDescent="0.2">
      <c r="B8" s="5"/>
      <c r="C8" s="5"/>
      <c r="D8" s="5"/>
      <c r="E8" s="5"/>
      <c r="F8" s="5"/>
      <c r="G8" s="5"/>
      <c r="H8" s="5"/>
      <c r="I8" s="5"/>
      <c r="J8" s="5"/>
    </row>
    <row r="9" spans="1:11" ht="18" customHeight="1" x14ac:dyDescent="0.2">
      <c r="B9" s="5"/>
      <c r="C9" s="5"/>
      <c r="D9" s="5"/>
      <c r="E9" s="5"/>
      <c r="F9" s="5"/>
      <c r="G9" s="5"/>
    </row>
    <row r="10" spans="1:11" ht="21" customHeight="1" x14ac:dyDescent="0.2">
      <c r="A10" s="6"/>
      <c r="B10" s="6"/>
      <c r="C10" s="6" t="s">
        <v>0</v>
      </c>
      <c r="D10" s="6"/>
      <c r="E10" s="6"/>
      <c r="F10" s="6"/>
      <c r="G10" s="6"/>
      <c r="H10" s="6"/>
      <c r="I10" s="6"/>
      <c r="J10" s="6"/>
    </row>
    <row r="11" spans="1:11" ht="18" customHeight="1" x14ac:dyDescent="0.2">
      <c r="A11" s="7"/>
      <c r="B11" s="8"/>
      <c r="C11" s="8"/>
      <c r="D11" s="8"/>
      <c r="E11" s="8"/>
      <c r="F11" s="8"/>
      <c r="G11" s="8"/>
      <c r="H11" s="7"/>
      <c r="I11" s="7"/>
      <c r="J11" s="7"/>
      <c r="K11" s="7"/>
    </row>
    <row r="12" spans="1:11" ht="18" customHeight="1" x14ac:dyDescent="0.2">
      <c r="A12" s="7"/>
      <c r="B12" s="8"/>
      <c r="C12" s="8"/>
      <c r="D12" s="8"/>
      <c r="E12" s="8"/>
      <c r="F12" s="8"/>
      <c r="G12" s="8"/>
      <c r="H12" s="7"/>
      <c r="I12" s="7"/>
      <c r="J12" s="7"/>
      <c r="K12" s="7"/>
    </row>
    <row r="13" spans="1:11" ht="23.25" x14ac:dyDescent="0.2">
      <c r="A13" s="7"/>
      <c r="B13" s="9" t="s">
        <v>49</v>
      </c>
      <c r="C13" s="9"/>
      <c r="D13" s="9"/>
      <c r="E13" s="9"/>
      <c r="F13" s="9"/>
      <c r="G13" s="9"/>
      <c r="H13" s="9"/>
      <c r="I13" s="9"/>
      <c r="J13" s="9"/>
      <c r="K13" s="7"/>
    </row>
    <row r="14" spans="1:11" ht="18" customHeight="1" x14ac:dyDescent="0.2">
      <c r="A14" s="7"/>
      <c r="B14" s="7"/>
      <c r="C14" s="7"/>
      <c r="D14" s="7"/>
      <c r="E14" s="7"/>
      <c r="F14" s="7"/>
      <c r="G14" s="7"/>
      <c r="H14" s="7"/>
      <c r="I14" s="7"/>
      <c r="J14" s="7"/>
      <c r="K14" s="7"/>
    </row>
    <row r="15" spans="1:11" ht="18" customHeight="1" x14ac:dyDescent="0.2">
      <c r="A15" s="7"/>
      <c r="B15" s="5"/>
      <c r="C15" s="5"/>
      <c r="D15" s="5"/>
      <c r="E15" s="5"/>
      <c r="F15" s="5"/>
      <c r="G15" s="5"/>
      <c r="H15" s="5"/>
      <c r="I15" s="5"/>
      <c r="J15" s="5"/>
      <c r="K15" s="7"/>
    </row>
    <row r="16" spans="1:11" ht="18" customHeight="1" x14ac:dyDescent="0.2">
      <c r="A16" s="7"/>
      <c r="B16" s="18"/>
      <c r="C16" s="16" t="s">
        <v>43</v>
      </c>
      <c r="D16" s="18"/>
      <c r="E16" s="18"/>
      <c r="F16" s="16" t="s">
        <v>44</v>
      </c>
      <c r="G16" s="18"/>
      <c r="H16" s="18"/>
      <c r="I16" s="22" t="s">
        <v>45</v>
      </c>
      <c r="J16" s="18"/>
      <c r="K16" s="7"/>
    </row>
    <row r="17" spans="1:11" ht="18" customHeight="1" x14ac:dyDescent="0.2">
      <c r="A17" s="7"/>
      <c r="B17" s="18"/>
      <c r="C17" s="13" t="s">
        <v>28</v>
      </c>
      <c r="D17" s="13" t="s">
        <v>29</v>
      </c>
      <c r="E17" s="18"/>
      <c r="F17" s="13" t="s">
        <v>35</v>
      </c>
      <c r="G17" s="13" t="s">
        <v>36</v>
      </c>
      <c r="H17" s="18"/>
      <c r="I17" s="13" t="s">
        <v>46</v>
      </c>
      <c r="J17" s="18"/>
      <c r="K17" s="7"/>
    </row>
    <row r="18" spans="1:11" ht="18" customHeight="1" x14ac:dyDescent="0.2">
      <c r="A18" s="7"/>
      <c r="B18" s="18"/>
      <c r="C18" s="21" t="s">
        <v>37</v>
      </c>
      <c r="D18" s="20">
        <v>123</v>
      </c>
      <c r="E18" s="18"/>
      <c r="F18" s="21" t="s">
        <v>30</v>
      </c>
      <c r="G18" s="20">
        <v>5</v>
      </c>
      <c r="H18" s="18"/>
      <c r="I18" s="21" t="s">
        <v>37</v>
      </c>
      <c r="J18" s="18"/>
      <c r="K18" s="7"/>
    </row>
    <row r="19" spans="1:11" ht="18" customHeight="1" x14ac:dyDescent="0.2">
      <c r="A19" s="7"/>
      <c r="B19" s="18"/>
      <c r="C19" s="21" t="s">
        <v>38</v>
      </c>
      <c r="D19" s="20">
        <v>43</v>
      </c>
      <c r="E19" s="18"/>
      <c r="F19" s="21" t="s">
        <v>31</v>
      </c>
      <c r="G19" s="20">
        <v>10</v>
      </c>
      <c r="H19" s="18"/>
      <c r="I19" s="21" t="s">
        <v>38</v>
      </c>
      <c r="J19" s="18"/>
      <c r="K19" s="7"/>
    </row>
    <row r="20" spans="1:11" ht="18" customHeight="1" x14ac:dyDescent="0.2">
      <c r="A20" s="7"/>
      <c r="B20" s="18"/>
      <c r="C20" s="21" t="s">
        <v>39</v>
      </c>
      <c r="D20" s="20">
        <v>176</v>
      </c>
      <c r="E20" s="18"/>
      <c r="F20" s="21" t="s">
        <v>32</v>
      </c>
      <c r="G20" s="20">
        <v>8</v>
      </c>
      <c r="H20" s="18"/>
      <c r="I20" s="21" t="s">
        <v>39</v>
      </c>
      <c r="J20" s="18"/>
      <c r="K20" s="7"/>
    </row>
    <row r="21" spans="1:11" ht="18" customHeight="1" x14ac:dyDescent="0.2">
      <c r="A21" s="7"/>
      <c r="B21" s="18"/>
      <c r="C21" s="21" t="s">
        <v>40</v>
      </c>
      <c r="D21" s="20">
        <v>89</v>
      </c>
      <c r="E21" s="18"/>
      <c r="F21" s="21" t="s">
        <v>33</v>
      </c>
      <c r="G21" s="20">
        <v>3</v>
      </c>
      <c r="H21" s="18"/>
      <c r="I21" s="21" t="s">
        <v>37</v>
      </c>
      <c r="J21" s="18"/>
      <c r="K21" s="7"/>
    </row>
    <row r="22" spans="1:11" ht="18" customHeight="1" x14ac:dyDescent="0.2">
      <c r="A22" s="7"/>
      <c r="B22" s="18"/>
      <c r="C22" s="21" t="s">
        <v>41</v>
      </c>
      <c r="D22" s="20">
        <v>105</v>
      </c>
      <c r="E22" s="18"/>
      <c r="F22" s="21" t="s">
        <v>34</v>
      </c>
      <c r="G22" s="20">
        <v>2</v>
      </c>
      <c r="H22" s="18"/>
      <c r="I22" s="21" t="s">
        <v>42</v>
      </c>
      <c r="J22" s="18"/>
      <c r="K22" s="7"/>
    </row>
    <row r="23" spans="1:11" ht="18" customHeight="1" x14ac:dyDescent="0.2">
      <c r="A23" s="7"/>
      <c r="B23" s="18"/>
      <c r="C23" s="21" t="s">
        <v>42</v>
      </c>
      <c r="D23" s="20">
        <v>25</v>
      </c>
      <c r="E23" s="18"/>
      <c r="F23" s="18"/>
      <c r="G23" s="18"/>
      <c r="H23" s="18"/>
      <c r="I23" s="18"/>
      <c r="J23" s="18"/>
      <c r="K23" s="7"/>
    </row>
    <row r="24" spans="1:11" ht="18" customHeight="1" x14ac:dyDescent="0.2">
      <c r="A24" s="7"/>
      <c r="B24" s="18"/>
      <c r="C24" s="18"/>
      <c r="D24" s="18"/>
      <c r="E24" s="18"/>
      <c r="F24" s="18"/>
      <c r="G24" s="18"/>
      <c r="H24" s="18"/>
      <c r="I24" s="18"/>
      <c r="J24" s="18"/>
      <c r="K24" s="7"/>
    </row>
    <row r="25" spans="1:11" ht="18" customHeight="1" x14ac:dyDescent="0.2">
      <c r="A25" s="7"/>
      <c r="B25" s="52"/>
      <c r="C25" s="52"/>
      <c r="D25" s="52"/>
      <c r="E25" s="52"/>
      <c r="F25" s="52"/>
      <c r="G25" s="52"/>
      <c r="H25" s="52"/>
      <c r="I25" s="52"/>
      <c r="J25" s="52"/>
      <c r="K25" s="7"/>
    </row>
    <row r="26" spans="1:11" ht="18" customHeight="1" x14ac:dyDescent="0.2">
      <c r="A26" s="7"/>
      <c r="B26" s="52"/>
      <c r="C26" s="16" t="s">
        <v>128</v>
      </c>
      <c r="D26" s="52"/>
      <c r="E26" s="52"/>
      <c r="F26" s="52"/>
      <c r="G26" s="52"/>
      <c r="H26" s="52"/>
      <c r="I26" s="52"/>
      <c r="J26" s="52"/>
      <c r="K26" s="7"/>
    </row>
    <row r="27" spans="1:11" ht="18" customHeight="1" x14ac:dyDescent="0.2">
      <c r="A27" s="7"/>
      <c r="B27" s="52"/>
      <c r="C27" s="13" t="s">
        <v>126</v>
      </c>
      <c r="D27" s="13" t="s">
        <v>127</v>
      </c>
      <c r="E27" s="52"/>
      <c r="F27" s="52"/>
      <c r="G27" s="68"/>
      <c r="H27" s="52"/>
      <c r="I27" s="52"/>
      <c r="J27" s="52"/>
      <c r="K27" s="7"/>
    </row>
    <row r="28" spans="1:11" ht="18" hidden="1" customHeight="1" x14ac:dyDescent="0.2">
      <c r="A28" s="7"/>
      <c r="B28" s="52"/>
      <c r="C28" s="60"/>
      <c r="D28" s="61">
        <v>500</v>
      </c>
      <c r="E28" s="52"/>
      <c r="F28" s="52"/>
      <c r="G28" s="52"/>
      <c r="H28" s="52"/>
      <c r="I28" s="52"/>
      <c r="J28" s="52"/>
      <c r="K28" s="7"/>
    </row>
    <row r="29" spans="1:11" ht="18" customHeight="1" x14ac:dyDescent="0.2">
      <c r="A29" s="7"/>
      <c r="B29" s="52"/>
      <c r="C29" s="63">
        <v>50</v>
      </c>
      <c r="D29" s="63">
        <f>SUM(C29,D28)</f>
        <v>550</v>
      </c>
      <c r="E29" s="52"/>
      <c r="F29" s="52"/>
      <c r="G29" s="52"/>
      <c r="H29" s="52"/>
      <c r="I29" s="52"/>
      <c r="J29" s="52"/>
      <c r="K29" s="7"/>
    </row>
    <row r="30" spans="1:11" ht="18" customHeight="1" x14ac:dyDescent="0.2">
      <c r="A30" s="7"/>
      <c r="B30" s="52"/>
      <c r="C30" s="62">
        <v>-325</v>
      </c>
      <c r="D30" s="62">
        <f t="shared" ref="D30:D34" si="0">SUM(C30,D29)</f>
        <v>225</v>
      </c>
      <c r="E30" s="52"/>
      <c r="F30" s="52"/>
      <c r="G30" s="52"/>
      <c r="H30" s="52"/>
      <c r="I30" s="52"/>
      <c r="J30" s="52"/>
      <c r="K30" s="7"/>
    </row>
    <row r="31" spans="1:11" ht="18" customHeight="1" x14ac:dyDescent="0.2">
      <c r="A31" s="7"/>
      <c r="B31" s="52"/>
      <c r="C31" s="62">
        <v>-150</v>
      </c>
      <c r="D31" s="62">
        <f t="shared" si="0"/>
        <v>75</v>
      </c>
      <c r="E31" s="52"/>
      <c r="F31" s="52"/>
      <c r="G31" s="52"/>
      <c r="H31" s="52"/>
      <c r="I31" s="52"/>
      <c r="J31" s="52"/>
      <c r="K31" s="7"/>
    </row>
    <row r="32" spans="1:11" ht="18" customHeight="1" x14ac:dyDescent="0.2">
      <c r="A32" s="7"/>
      <c r="B32" s="52"/>
      <c r="C32" s="62">
        <v>-80</v>
      </c>
      <c r="D32" s="62">
        <f t="shared" si="0"/>
        <v>-5</v>
      </c>
      <c r="E32" s="52"/>
      <c r="F32" s="52"/>
      <c r="G32" s="52"/>
      <c r="H32" s="52"/>
      <c r="I32" s="52"/>
      <c r="J32" s="52"/>
      <c r="K32" s="7"/>
    </row>
    <row r="33" spans="1:11" ht="18" customHeight="1" x14ac:dyDescent="0.2">
      <c r="A33" s="7"/>
      <c r="B33" s="52"/>
      <c r="C33" s="62">
        <v>150</v>
      </c>
      <c r="D33" s="62">
        <f t="shared" si="0"/>
        <v>145</v>
      </c>
      <c r="E33" s="52"/>
      <c r="F33" s="52"/>
      <c r="G33" s="52"/>
      <c r="H33" s="52"/>
      <c r="I33" s="52"/>
      <c r="J33" s="52"/>
      <c r="K33" s="7"/>
    </row>
    <row r="34" spans="1:11" ht="18" customHeight="1" x14ac:dyDescent="0.2">
      <c r="A34" s="7"/>
      <c r="B34" s="52"/>
      <c r="C34" s="62">
        <v>600</v>
      </c>
      <c r="D34" s="62">
        <f t="shared" si="0"/>
        <v>745</v>
      </c>
      <c r="E34" s="52"/>
      <c r="F34" s="52"/>
      <c r="G34" s="52"/>
      <c r="H34" s="52"/>
      <c r="I34" s="52"/>
      <c r="J34" s="52"/>
      <c r="K34" s="7"/>
    </row>
    <row r="35" spans="1:11" ht="18" customHeight="1" x14ac:dyDescent="0.2">
      <c r="A35" s="7"/>
      <c r="B35" s="52"/>
      <c r="C35" s="52"/>
      <c r="D35" s="52"/>
      <c r="E35" s="52"/>
      <c r="F35" s="52"/>
      <c r="G35" s="52"/>
      <c r="H35" s="52"/>
      <c r="I35" s="52"/>
      <c r="J35" s="52"/>
      <c r="K35" s="7"/>
    </row>
    <row r="36" spans="1:11" ht="18" customHeight="1" x14ac:dyDescent="0.2">
      <c r="A36" s="7"/>
      <c r="B36" s="10" t="s">
        <v>3</v>
      </c>
      <c r="C36" s="65" t="s">
        <v>129</v>
      </c>
      <c r="D36" s="7"/>
      <c r="E36" s="7"/>
      <c r="F36" s="7"/>
      <c r="G36" s="7"/>
      <c r="H36" s="7"/>
      <c r="I36" s="7"/>
      <c r="J36" s="7"/>
      <c r="K36" s="7"/>
    </row>
    <row r="37" spans="1:11" ht="18" customHeight="1" x14ac:dyDescent="0.2">
      <c r="A37" s="7"/>
      <c r="B37" s="7"/>
      <c r="C37" s="7"/>
      <c r="D37" s="7"/>
      <c r="E37" s="7"/>
      <c r="F37" s="7"/>
      <c r="G37" s="7"/>
      <c r="H37" s="7"/>
      <c r="I37" s="7"/>
      <c r="J37" s="7"/>
      <c r="K37" s="7"/>
    </row>
    <row r="38" spans="1:11" ht="18" customHeight="1" x14ac:dyDescent="0.2">
      <c r="A38" s="7"/>
      <c r="B38" s="7" t="s">
        <v>131</v>
      </c>
      <c r="C38" s="7"/>
      <c r="D38" s="7"/>
      <c r="E38" s="7"/>
      <c r="F38" s="7"/>
      <c r="G38" s="7"/>
      <c r="H38" s="7"/>
      <c r="I38" s="7"/>
      <c r="J38" s="7"/>
      <c r="K38" s="7"/>
    </row>
    <row r="39" spans="1:11" ht="18" customHeight="1" x14ac:dyDescent="0.2">
      <c r="A39" s="7"/>
      <c r="B39" s="7"/>
      <c r="C39" s="7"/>
      <c r="D39" s="7"/>
      <c r="E39" s="7"/>
      <c r="F39" s="7"/>
      <c r="G39" s="7"/>
      <c r="H39" s="7"/>
      <c r="I39" s="7"/>
      <c r="J39" s="7"/>
      <c r="K39" s="7"/>
    </row>
    <row r="40" spans="1:11" ht="18" customHeight="1" x14ac:dyDescent="0.2">
      <c r="A40" s="7"/>
      <c r="B40" s="10" t="s">
        <v>3</v>
      </c>
      <c r="C40" s="64" t="s">
        <v>130</v>
      </c>
      <c r="D40" s="7"/>
      <c r="E40" s="7"/>
      <c r="F40" s="7"/>
      <c r="G40" s="7"/>
      <c r="H40" s="7"/>
      <c r="I40" s="7"/>
      <c r="J40" s="7"/>
      <c r="K40" s="7"/>
    </row>
    <row r="41" spans="1:11" ht="18" customHeight="1" x14ac:dyDescent="0.2">
      <c r="A41" s="7"/>
      <c r="B41" s="7"/>
      <c r="C41" s="7"/>
      <c r="D41" s="7"/>
      <c r="E41" s="7"/>
      <c r="F41" s="7"/>
      <c r="G41" s="7"/>
      <c r="H41" s="7"/>
      <c r="I41" s="7"/>
      <c r="J41" s="7"/>
      <c r="K41" s="7"/>
    </row>
    <row r="42" spans="1:11" ht="18" customHeight="1" x14ac:dyDescent="0.2">
      <c r="A42" s="7"/>
      <c r="B42" s="7"/>
      <c r="C42" s="7"/>
      <c r="D42" s="7"/>
      <c r="E42" s="7"/>
      <c r="F42" s="7"/>
      <c r="G42" s="7"/>
      <c r="H42" s="7"/>
      <c r="I42" s="7"/>
      <c r="J42" s="7"/>
      <c r="K42" s="7"/>
    </row>
    <row r="43" spans="1:11" ht="23.25" x14ac:dyDescent="0.2">
      <c r="A43" s="7"/>
      <c r="B43" s="9" t="s">
        <v>173</v>
      </c>
      <c r="C43" s="9"/>
      <c r="D43" s="9"/>
      <c r="E43" s="9"/>
      <c r="F43" s="9"/>
      <c r="G43" s="9"/>
      <c r="H43" s="9"/>
      <c r="I43" s="9"/>
      <c r="J43" s="9"/>
      <c r="K43" s="7"/>
    </row>
    <row r="44" spans="1:11" ht="18" customHeight="1" x14ac:dyDescent="0.2">
      <c r="A44" s="7"/>
      <c r="B44" s="7"/>
      <c r="C44" s="7"/>
      <c r="D44" s="7"/>
      <c r="E44" s="7"/>
      <c r="F44" s="7"/>
      <c r="G44" s="7"/>
      <c r="H44" s="7"/>
      <c r="I44" s="7"/>
      <c r="J44" s="7"/>
      <c r="K44" s="7"/>
    </row>
    <row r="45" spans="1:11" ht="18" customHeight="1" x14ac:dyDescent="0.2">
      <c r="A45" s="7"/>
      <c r="B45" s="7"/>
      <c r="C45" s="7"/>
      <c r="D45" s="7"/>
      <c r="E45" s="7"/>
      <c r="F45" s="7"/>
      <c r="G45" s="7"/>
      <c r="H45" s="7"/>
      <c r="I45" s="7"/>
      <c r="J45" s="7"/>
      <c r="K45" s="7"/>
    </row>
    <row r="46" spans="1:11" ht="30" x14ac:dyDescent="0.2">
      <c r="A46" s="7"/>
      <c r="B46" s="7"/>
      <c r="C46" s="118" t="s">
        <v>180</v>
      </c>
      <c r="D46" s="116" t="s">
        <v>174</v>
      </c>
      <c r="E46" s="7"/>
      <c r="F46" s="7"/>
      <c r="G46" s="7"/>
      <c r="H46" s="7"/>
      <c r="I46" s="7"/>
      <c r="J46" s="7"/>
      <c r="K46" s="7"/>
    </row>
    <row r="47" spans="1:11" ht="18" customHeight="1" x14ac:dyDescent="0.2">
      <c r="A47" s="7"/>
      <c r="B47" s="7"/>
      <c r="C47" s="117" t="s">
        <v>176</v>
      </c>
      <c r="D47" s="115">
        <v>43587</v>
      </c>
      <c r="E47" s="7"/>
      <c r="F47" s="7"/>
      <c r="G47" s="7" t="s">
        <v>182</v>
      </c>
      <c r="H47" s="7"/>
      <c r="I47" s="7"/>
      <c r="J47" s="7"/>
      <c r="K47" s="7"/>
    </row>
    <row r="48" spans="1:11" ht="18" customHeight="1" x14ac:dyDescent="0.2">
      <c r="A48" s="7"/>
      <c r="B48" s="7"/>
      <c r="C48" s="117" t="s">
        <v>177</v>
      </c>
      <c r="D48" s="115">
        <v>43570</v>
      </c>
      <c r="E48" s="7"/>
      <c r="F48" s="7"/>
      <c r="G48" s="7" t="s">
        <v>181</v>
      </c>
      <c r="H48" s="7"/>
      <c r="I48" s="7"/>
      <c r="J48" s="7"/>
      <c r="K48" s="7"/>
    </row>
    <row r="49" spans="1:11" ht="18" customHeight="1" x14ac:dyDescent="0.2">
      <c r="A49" s="7"/>
      <c r="B49" s="7"/>
      <c r="C49" s="117" t="s">
        <v>178</v>
      </c>
      <c r="D49" s="115">
        <v>43647</v>
      </c>
      <c r="E49" s="7"/>
      <c r="F49" s="7"/>
      <c r="G49" s="7" t="s">
        <v>183</v>
      </c>
      <c r="H49" s="7"/>
      <c r="I49" s="7"/>
      <c r="J49" s="7"/>
      <c r="K49" s="7"/>
    </row>
    <row r="50" spans="1:11" ht="18" customHeight="1" x14ac:dyDescent="0.2">
      <c r="A50" s="7"/>
      <c r="B50" s="7"/>
      <c r="C50" s="117" t="s">
        <v>179</v>
      </c>
      <c r="D50" s="115">
        <v>43682</v>
      </c>
      <c r="E50" s="7"/>
      <c r="F50" s="7"/>
      <c r="G50" s="7"/>
      <c r="H50" s="7"/>
      <c r="I50" s="7"/>
      <c r="J50" s="7"/>
      <c r="K50" s="7"/>
    </row>
    <row r="51" spans="1:11" ht="18" customHeight="1" x14ac:dyDescent="0.2">
      <c r="A51" s="7"/>
      <c r="B51" s="7"/>
      <c r="C51" s="7"/>
      <c r="D51" s="7"/>
      <c r="E51" s="7"/>
      <c r="F51" s="7"/>
      <c r="G51" s="7"/>
      <c r="H51" s="7"/>
      <c r="I51" s="7"/>
      <c r="J51" s="7"/>
      <c r="K51" s="7"/>
    </row>
    <row r="52" spans="1:11" ht="18" customHeight="1" x14ac:dyDescent="0.2">
      <c r="A52" s="7"/>
      <c r="B52" s="10" t="s">
        <v>3</v>
      </c>
      <c r="C52" s="64" t="s">
        <v>175</v>
      </c>
      <c r="D52" s="7"/>
      <c r="E52" s="7"/>
      <c r="F52" s="7"/>
      <c r="G52" s="7"/>
      <c r="H52" s="7"/>
      <c r="I52" s="7"/>
      <c r="J52" s="7"/>
      <c r="K52" s="7"/>
    </row>
    <row r="53" spans="1:11" ht="18" customHeight="1" x14ac:dyDescent="0.2">
      <c r="A53" s="7"/>
      <c r="B53" s="7"/>
      <c r="C53" s="7"/>
      <c r="D53" s="7"/>
      <c r="E53" s="7"/>
      <c r="F53" s="7"/>
      <c r="G53" s="7"/>
      <c r="H53" s="7"/>
      <c r="I53" s="7"/>
      <c r="J53" s="7"/>
      <c r="K53" s="7"/>
    </row>
    <row r="54" spans="1:11" ht="18" customHeight="1" x14ac:dyDescent="0.2">
      <c r="A54" s="7"/>
      <c r="B54" s="7"/>
      <c r="C54" s="7"/>
      <c r="D54" s="7"/>
      <c r="E54" s="7"/>
      <c r="F54" s="7"/>
      <c r="G54" s="7"/>
      <c r="H54" s="7"/>
      <c r="I54" s="7"/>
      <c r="J54" s="7"/>
      <c r="K54" s="7"/>
    </row>
    <row r="55" spans="1:11" ht="23.25" x14ac:dyDescent="0.2">
      <c r="A55" s="7"/>
      <c r="B55" s="9" t="s">
        <v>47</v>
      </c>
      <c r="C55" s="9"/>
      <c r="D55" s="9"/>
      <c r="E55" s="9"/>
      <c r="F55" s="9"/>
      <c r="G55" s="9"/>
      <c r="H55" s="9"/>
      <c r="I55" s="9"/>
      <c r="J55" s="9"/>
      <c r="K55" s="7"/>
    </row>
    <row r="56" spans="1:11" ht="18" customHeight="1" x14ac:dyDescent="0.2">
      <c r="A56" s="7"/>
      <c r="B56" s="7"/>
      <c r="C56" s="7"/>
      <c r="D56" s="7"/>
      <c r="E56" s="7"/>
      <c r="F56" s="7"/>
      <c r="G56" s="7"/>
      <c r="H56" s="7"/>
      <c r="I56" s="7"/>
      <c r="J56" s="7"/>
      <c r="K56" s="7"/>
    </row>
    <row r="57" spans="1:11" ht="18" customHeight="1" x14ac:dyDescent="0.2">
      <c r="A57" s="7"/>
      <c r="B57" s="18"/>
      <c r="C57" s="18" t="s">
        <v>48</v>
      </c>
      <c r="D57" s="23">
        <v>0.45</v>
      </c>
      <c r="E57" s="18"/>
      <c r="F57" s="18"/>
      <c r="G57" s="18"/>
      <c r="H57" s="18"/>
      <c r="I57" s="18"/>
      <c r="J57" s="18"/>
      <c r="K57" s="7"/>
    </row>
    <row r="58" spans="1:11" ht="18" customHeight="1" x14ac:dyDescent="0.2">
      <c r="A58" s="7"/>
      <c r="B58" s="18"/>
      <c r="C58" s="18"/>
      <c r="D58" s="18"/>
      <c r="E58" s="18"/>
      <c r="F58" s="18"/>
      <c r="G58" s="18"/>
      <c r="H58" s="18"/>
      <c r="I58" s="18"/>
      <c r="J58" s="18"/>
      <c r="K58" s="7"/>
    </row>
    <row r="59" spans="1:11" ht="18" customHeight="1" x14ac:dyDescent="0.2">
      <c r="A59" s="7"/>
      <c r="B59" s="66"/>
      <c r="C59" s="66"/>
      <c r="D59" s="66"/>
      <c r="E59" s="66"/>
      <c r="F59" s="66"/>
      <c r="G59" s="66"/>
      <c r="H59" s="66"/>
      <c r="I59" s="66"/>
      <c r="J59" s="66"/>
      <c r="K59" s="7"/>
    </row>
    <row r="60" spans="1:11" ht="23.25" x14ac:dyDescent="0.2">
      <c r="A60" s="7"/>
      <c r="B60" s="9" t="s">
        <v>100</v>
      </c>
      <c r="C60" s="9"/>
      <c r="D60" s="9"/>
      <c r="E60" s="9"/>
      <c r="F60" s="9"/>
      <c r="G60" s="9"/>
      <c r="H60" s="9"/>
      <c r="I60" s="9"/>
      <c r="J60" s="9"/>
      <c r="K60" s="7"/>
    </row>
    <row r="61" spans="1:11" ht="18" customHeight="1" x14ac:dyDescent="0.2">
      <c r="A61" s="7"/>
      <c r="B61" s="7"/>
      <c r="C61" s="7"/>
      <c r="D61" s="7"/>
      <c r="E61" s="7"/>
      <c r="F61" s="7"/>
      <c r="G61" s="7"/>
      <c r="H61" s="7"/>
      <c r="I61" s="7"/>
      <c r="J61" s="7"/>
      <c r="K61" s="7"/>
    </row>
    <row r="62" spans="1:11" ht="18" customHeight="1" x14ac:dyDescent="0.2">
      <c r="A62" s="7"/>
      <c r="B62" s="7"/>
      <c r="D62" s="50" t="s">
        <v>116</v>
      </c>
      <c r="E62" s="50" t="s">
        <v>115</v>
      </c>
      <c r="F62" s="7"/>
      <c r="G62" s="7"/>
      <c r="H62" s="7"/>
      <c r="I62" s="7"/>
      <c r="J62" s="7"/>
      <c r="K62" s="7"/>
    </row>
    <row r="63" spans="1:11" ht="18" customHeight="1" x14ac:dyDescent="0.2">
      <c r="A63" s="7"/>
      <c r="C63" s="38" t="s">
        <v>95</v>
      </c>
      <c r="D63" s="39">
        <v>20</v>
      </c>
      <c r="E63" s="39">
        <v>20</v>
      </c>
      <c r="F63" s="7"/>
      <c r="G63" s="24"/>
      <c r="H63" s="24"/>
      <c r="I63" s="24"/>
      <c r="J63" s="24"/>
      <c r="K63" s="7"/>
    </row>
    <row r="64" spans="1:11" ht="18" customHeight="1" x14ac:dyDescent="0.2">
      <c r="A64" s="7"/>
      <c r="C64" s="38" t="s">
        <v>96</v>
      </c>
      <c r="D64" s="39">
        <v>-15</v>
      </c>
      <c r="E64" s="39">
        <v>15</v>
      </c>
      <c r="F64" s="7"/>
      <c r="G64" s="24"/>
      <c r="H64" s="24"/>
      <c r="I64" s="24"/>
      <c r="J64" s="24"/>
      <c r="K64" s="7"/>
    </row>
    <row r="65" spans="1:11" ht="18" customHeight="1" x14ac:dyDescent="0.2">
      <c r="A65" s="7"/>
      <c r="C65" s="38" t="s">
        <v>97</v>
      </c>
      <c r="D65" s="39">
        <v>12</v>
      </c>
      <c r="E65" s="39">
        <v>-12</v>
      </c>
      <c r="F65" s="7"/>
      <c r="G65" s="24"/>
      <c r="H65" s="24"/>
      <c r="I65" s="24"/>
      <c r="J65" s="24"/>
      <c r="K65" s="7"/>
    </row>
    <row r="66" spans="1:11" ht="18" customHeight="1" x14ac:dyDescent="0.2">
      <c r="A66" s="7"/>
      <c r="C66" s="38" t="s">
        <v>98</v>
      </c>
      <c r="D66" s="39">
        <v>-5</v>
      </c>
      <c r="E66" s="39">
        <v>8</v>
      </c>
      <c r="F66" s="7"/>
      <c r="G66" s="24"/>
      <c r="H66" s="24"/>
      <c r="I66" s="24"/>
      <c r="J66" s="24"/>
      <c r="K66" s="7"/>
    </row>
    <row r="67" spans="1:11" ht="18" customHeight="1" x14ac:dyDescent="0.2">
      <c r="A67" s="7"/>
      <c r="C67" s="38" t="s">
        <v>99</v>
      </c>
      <c r="D67" s="39">
        <v>1</v>
      </c>
      <c r="E67" s="39">
        <v>-1</v>
      </c>
      <c r="F67" s="7"/>
      <c r="G67" s="24"/>
      <c r="H67" s="24"/>
      <c r="I67" s="24"/>
      <c r="J67" s="24"/>
      <c r="K67" s="7"/>
    </row>
    <row r="68" spans="1:11" ht="18" customHeight="1" x14ac:dyDescent="0.2">
      <c r="A68" s="7"/>
      <c r="B68" s="24"/>
      <c r="C68" s="24"/>
      <c r="D68" s="24"/>
      <c r="E68" s="24"/>
      <c r="F68" s="7"/>
      <c r="G68" s="24"/>
      <c r="H68" s="24"/>
      <c r="I68" s="24"/>
      <c r="J68" s="24"/>
      <c r="K68" s="7"/>
    </row>
    <row r="69" spans="1:11" ht="18" customHeight="1" x14ac:dyDescent="0.2">
      <c r="A69" s="7"/>
      <c r="B69" s="14"/>
      <c r="C69" s="14"/>
      <c r="D69" s="14"/>
      <c r="E69" s="14"/>
      <c r="F69" s="7"/>
      <c r="G69" s="52"/>
      <c r="H69" s="52"/>
      <c r="I69" s="52"/>
      <c r="J69" s="52"/>
      <c r="K69" s="7"/>
    </row>
    <row r="70" spans="1:11" ht="18" customHeight="1" x14ac:dyDescent="0.2">
      <c r="A70" s="7"/>
      <c r="B70" s="14"/>
      <c r="C70" s="14"/>
      <c r="D70" s="14"/>
      <c r="E70" s="14"/>
      <c r="F70" s="7"/>
      <c r="G70" s="52"/>
      <c r="H70" s="52"/>
      <c r="I70" s="52"/>
      <c r="J70" s="52"/>
      <c r="K70" s="7"/>
    </row>
    <row r="71" spans="1:11" ht="18" customHeight="1" x14ac:dyDescent="0.2">
      <c r="A71" s="7"/>
      <c r="B71" s="14"/>
      <c r="C71" s="14"/>
      <c r="D71" s="14"/>
      <c r="E71" s="14"/>
      <c r="F71" s="7"/>
      <c r="G71" s="52"/>
      <c r="H71" s="52"/>
      <c r="I71" s="52"/>
      <c r="J71" s="52"/>
      <c r="K71" s="7"/>
    </row>
    <row r="72" spans="1:11" ht="18" customHeight="1" x14ac:dyDescent="0.2">
      <c r="A72" s="7"/>
      <c r="B72" s="14"/>
      <c r="C72" s="14"/>
      <c r="D72" s="14"/>
      <c r="E72" s="14"/>
      <c r="F72" s="7"/>
      <c r="G72" s="52"/>
      <c r="H72" s="52"/>
      <c r="I72" s="52"/>
      <c r="J72" s="52"/>
      <c r="K72" s="7"/>
    </row>
    <row r="73" spans="1:11" ht="18" customHeight="1" x14ac:dyDescent="0.2">
      <c r="A73" s="7"/>
      <c r="B73" s="14"/>
      <c r="C73" s="14"/>
      <c r="D73" s="14"/>
      <c r="E73" s="14"/>
      <c r="F73" s="7"/>
      <c r="G73" s="52"/>
      <c r="H73" s="52"/>
      <c r="I73" s="52"/>
      <c r="J73" s="52"/>
      <c r="K73" s="7"/>
    </row>
    <row r="74" spans="1:11" ht="18" customHeight="1" x14ac:dyDescent="0.2">
      <c r="A74" s="7"/>
      <c r="B74" s="14"/>
      <c r="C74" s="14"/>
      <c r="D74" s="14"/>
      <c r="E74" s="14"/>
      <c r="F74" s="7"/>
      <c r="G74" s="52"/>
      <c r="H74" s="52"/>
      <c r="I74" s="52"/>
      <c r="J74" s="52"/>
      <c r="K74" s="7"/>
    </row>
    <row r="75" spans="1:11" ht="18" customHeight="1" x14ac:dyDescent="0.2">
      <c r="A75" s="7"/>
      <c r="B75" s="14"/>
      <c r="C75" s="14"/>
      <c r="D75" s="14"/>
      <c r="E75" s="14"/>
      <c r="F75" s="7"/>
      <c r="G75" s="52"/>
      <c r="H75" s="52"/>
      <c r="I75" s="52"/>
      <c r="J75" s="52"/>
      <c r="K75" s="7"/>
    </row>
    <row r="76" spans="1:11" ht="18" customHeight="1" x14ac:dyDescent="0.2">
      <c r="A76" s="7"/>
      <c r="B76" s="14"/>
      <c r="C76" s="14"/>
      <c r="D76" s="14"/>
      <c r="E76" s="14"/>
      <c r="F76" s="7"/>
      <c r="G76" s="52"/>
      <c r="H76" s="52"/>
      <c r="I76" s="52"/>
      <c r="J76" s="52"/>
      <c r="K76" s="7"/>
    </row>
    <row r="77" spans="1:11" ht="18" customHeight="1" x14ac:dyDescent="0.2">
      <c r="A77" s="7"/>
      <c r="B77" s="52"/>
      <c r="C77" s="52"/>
      <c r="D77" s="52"/>
      <c r="E77" s="52"/>
      <c r="F77" s="7"/>
      <c r="G77" s="52"/>
      <c r="H77" s="52"/>
      <c r="I77" s="52"/>
      <c r="J77" s="52"/>
      <c r="K77" s="7"/>
    </row>
    <row r="78" spans="1:11" ht="23.25" x14ac:dyDescent="0.2">
      <c r="A78" s="7"/>
      <c r="B78" s="9" t="s">
        <v>101</v>
      </c>
      <c r="C78" s="9"/>
      <c r="D78" s="9"/>
      <c r="E78" s="9"/>
      <c r="F78" s="9"/>
      <c r="G78" s="9"/>
      <c r="H78" s="9"/>
      <c r="I78" s="9"/>
      <c r="J78" s="9"/>
      <c r="K78" s="7"/>
    </row>
    <row r="79" spans="1:11" ht="18" customHeight="1" x14ac:dyDescent="0.2">
      <c r="A79" s="7"/>
      <c r="B79" s="24"/>
      <c r="C79" s="24"/>
      <c r="D79" s="24"/>
      <c r="E79" s="24"/>
      <c r="F79" s="24"/>
      <c r="G79" s="24"/>
      <c r="H79" s="24"/>
      <c r="I79" s="24"/>
      <c r="J79" s="24"/>
      <c r="K79" s="7"/>
    </row>
    <row r="80" spans="1:11" ht="18" customHeight="1" x14ac:dyDescent="0.2">
      <c r="A80" s="7"/>
      <c r="B80" s="24"/>
      <c r="C80" s="14" t="s">
        <v>134</v>
      </c>
      <c r="D80" s="24"/>
      <c r="E80" s="24"/>
      <c r="F80" s="24"/>
      <c r="G80" s="24"/>
      <c r="H80" s="24"/>
      <c r="I80" s="24"/>
      <c r="J80" s="24"/>
      <c r="K80" s="7"/>
    </row>
    <row r="81" spans="1:11" ht="18" customHeight="1" x14ac:dyDescent="0.2">
      <c r="A81" s="7"/>
      <c r="E81" s="24"/>
      <c r="F81" s="24"/>
      <c r="G81" s="24"/>
      <c r="H81" s="24"/>
      <c r="I81" s="24"/>
      <c r="J81" s="24"/>
      <c r="K81" s="7"/>
    </row>
    <row r="82" spans="1:11" ht="18" customHeight="1" x14ac:dyDescent="0.2">
      <c r="A82" s="7"/>
      <c r="C82" s="46" t="s">
        <v>94</v>
      </c>
      <c r="D82" s="47" t="s">
        <v>82</v>
      </c>
      <c r="E82" s="48" t="s">
        <v>82</v>
      </c>
      <c r="F82" s="49" t="s">
        <v>83</v>
      </c>
      <c r="G82" s="19"/>
      <c r="H82" s="19"/>
      <c r="I82" s="19"/>
      <c r="J82" s="19"/>
      <c r="K82" s="7"/>
    </row>
    <row r="83" spans="1:11" ht="18" customHeight="1" x14ac:dyDescent="0.2">
      <c r="A83" s="7"/>
      <c r="C83" s="38" t="s">
        <v>89</v>
      </c>
      <c r="D83" s="38">
        <v>3</v>
      </c>
      <c r="E83" s="39">
        <v>4</v>
      </c>
      <c r="F83" s="38" t="s">
        <v>84</v>
      </c>
      <c r="G83" s="19"/>
      <c r="H83" s="19"/>
      <c r="I83" s="19"/>
      <c r="J83" s="19"/>
      <c r="K83" s="7"/>
    </row>
    <row r="84" spans="1:11" ht="18" customHeight="1" x14ac:dyDescent="0.2">
      <c r="A84" s="7"/>
      <c r="C84" s="38" t="s">
        <v>90</v>
      </c>
      <c r="D84" s="38">
        <v>5</v>
      </c>
      <c r="E84" s="39">
        <v>5</v>
      </c>
      <c r="F84" s="38" t="s">
        <v>85</v>
      </c>
      <c r="G84" s="19"/>
      <c r="H84" s="19"/>
      <c r="I84" s="19"/>
      <c r="J84" s="19"/>
      <c r="K84" s="7"/>
    </row>
    <row r="85" spans="1:11" ht="18" customHeight="1" x14ac:dyDescent="0.2">
      <c r="A85" s="7"/>
      <c r="C85" s="38" t="s">
        <v>91</v>
      </c>
      <c r="D85" s="38">
        <v>8</v>
      </c>
      <c r="E85" s="39">
        <v>6</v>
      </c>
      <c r="F85" s="38" t="s">
        <v>86</v>
      </c>
      <c r="G85" s="19"/>
      <c r="H85" s="19"/>
      <c r="I85" s="19"/>
      <c r="J85" s="19"/>
      <c r="K85" s="7"/>
    </row>
    <row r="86" spans="1:11" ht="18" customHeight="1" x14ac:dyDescent="0.2">
      <c r="A86" s="7"/>
      <c r="C86" s="38" t="s">
        <v>92</v>
      </c>
      <c r="D86" s="38">
        <v>2</v>
      </c>
      <c r="E86" s="39">
        <v>5</v>
      </c>
      <c r="F86" s="38" t="s">
        <v>87</v>
      </c>
      <c r="G86" s="19"/>
      <c r="H86" s="19"/>
      <c r="I86" s="19"/>
      <c r="J86" s="19"/>
      <c r="K86" s="7"/>
    </row>
    <row r="87" spans="1:11" ht="18" customHeight="1" x14ac:dyDescent="0.2">
      <c r="A87" s="7"/>
      <c r="C87" s="38" t="s">
        <v>93</v>
      </c>
      <c r="D87" s="38">
        <v>7</v>
      </c>
      <c r="E87" s="39">
        <v>8</v>
      </c>
      <c r="F87" s="38" t="s">
        <v>88</v>
      </c>
      <c r="G87" s="24"/>
      <c r="H87" s="24"/>
      <c r="I87" s="24"/>
      <c r="J87" s="24"/>
      <c r="K87" s="7"/>
    </row>
    <row r="88" spans="1:11" ht="18" customHeight="1" x14ac:dyDescent="0.2">
      <c r="A88" s="7"/>
      <c r="B88" s="24"/>
      <c r="D88" s="24"/>
      <c r="E88" s="24"/>
      <c r="F88" s="24"/>
      <c r="G88" s="24"/>
      <c r="H88" s="24"/>
      <c r="I88" s="24"/>
      <c r="J88" s="24"/>
      <c r="K88" s="7"/>
    </row>
    <row r="89" spans="1:11" ht="18" customHeight="1" x14ac:dyDescent="0.2">
      <c r="A89" s="7"/>
      <c r="B89" s="10" t="s">
        <v>3</v>
      </c>
      <c r="C89" s="64" t="s">
        <v>135</v>
      </c>
      <c r="D89" s="7"/>
      <c r="E89" s="7"/>
      <c r="F89" s="7"/>
      <c r="G89" s="7"/>
      <c r="H89" s="7"/>
      <c r="I89" s="7"/>
      <c r="J89" s="7"/>
      <c r="K89" s="7"/>
    </row>
    <row r="90" spans="1:11" ht="18" customHeight="1" x14ac:dyDescent="0.2">
      <c r="A90" s="7"/>
      <c r="B90" s="7"/>
      <c r="C90" s="7"/>
      <c r="D90" s="7"/>
      <c r="E90" s="7"/>
      <c r="F90" s="7"/>
      <c r="G90" s="7"/>
      <c r="H90" s="7"/>
      <c r="I90" s="7"/>
      <c r="J90" s="7"/>
      <c r="K90" s="7"/>
    </row>
    <row r="91" spans="1:11" ht="18" customHeight="1" x14ac:dyDescent="0.2">
      <c r="A91" s="7"/>
      <c r="C91" s="44" t="s">
        <v>114</v>
      </c>
      <c r="D91" s="24"/>
      <c r="E91" s="24"/>
      <c r="F91" s="24"/>
      <c r="G91" s="24"/>
      <c r="H91" s="24"/>
      <c r="I91" s="24"/>
      <c r="J91" s="24"/>
      <c r="K91" s="7"/>
    </row>
    <row r="92" spans="1:11" ht="18" customHeight="1" x14ac:dyDescent="0.2">
      <c r="A92" s="7"/>
      <c r="C92" s="45" t="s">
        <v>113</v>
      </c>
      <c r="D92" s="40" t="s">
        <v>102</v>
      </c>
      <c r="E92" s="41" t="s">
        <v>103</v>
      </c>
      <c r="F92" s="24"/>
      <c r="G92" s="24"/>
      <c r="H92" s="24"/>
      <c r="I92" s="24"/>
      <c r="J92" s="24"/>
      <c r="K92" s="7"/>
    </row>
    <row r="93" spans="1:11" ht="18" customHeight="1" x14ac:dyDescent="0.2">
      <c r="A93" s="7"/>
      <c r="C93" s="24" t="s">
        <v>104</v>
      </c>
      <c r="D93" s="42">
        <f>2.51+2.28</f>
        <v>4.7899999999999991</v>
      </c>
      <c r="E93" s="43">
        <f>3.46+4.19</f>
        <v>7.65</v>
      </c>
      <c r="F93" s="24"/>
      <c r="G93" s="24"/>
      <c r="H93" s="24"/>
      <c r="I93" s="24"/>
      <c r="J93" s="24"/>
      <c r="K93" s="7"/>
    </row>
    <row r="94" spans="1:11" ht="18" customHeight="1" x14ac:dyDescent="0.2">
      <c r="A94" s="7"/>
      <c r="C94" s="24" t="s">
        <v>105</v>
      </c>
      <c r="D94" s="42">
        <f>5.95+3.9</f>
        <v>9.85</v>
      </c>
      <c r="E94" s="43">
        <f>6.9+4.84</f>
        <v>11.74</v>
      </c>
      <c r="F94" s="24"/>
      <c r="G94" s="24"/>
      <c r="H94" s="24"/>
      <c r="I94" s="24"/>
      <c r="J94" s="24"/>
      <c r="K94" s="7"/>
    </row>
    <row r="95" spans="1:11" ht="18" customHeight="1" x14ac:dyDescent="0.2">
      <c r="A95" s="7"/>
      <c r="C95" s="24" t="s">
        <v>106</v>
      </c>
      <c r="D95" s="42">
        <f>9.56+7.93</f>
        <v>17.490000000000002</v>
      </c>
      <c r="E95" s="43">
        <f>10.43+8.91</f>
        <v>19.34</v>
      </c>
      <c r="F95" s="24"/>
      <c r="G95" s="24"/>
      <c r="H95" s="24"/>
      <c r="I95" s="24"/>
      <c r="J95" s="24"/>
      <c r="K95" s="7"/>
    </row>
    <row r="96" spans="1:11" ht="18" customHeight="1" x14ac:dyDescent="0.2">
      <c r="A96" s="7"/>
      <c r="C96" s="24" t="s">
        <v>107</v>
      </c>
      <c r="D96" s="42">
        <f>10.52+10.7</f>
        <v>21.22</v>
      </c>
      <c r="E96" s="43">
        <f>10.88+11.31</f>
        <v>22.19</v>
      </c>
      <c r="F96" s="24"/>
      <c r="G96" s="24"/>
      <c r="H96" s="24"/>
      <c r="I96" s="24"/>
      <c r="J96" s="24"/>
      <c r="K96" s="7"/>
    </row>
    <row r="97" spans="1:11" ht="18" customHeight="1" x14ac:dyDescent="0.2">
      <c r="A97" s="7"/>
      <c r="C97" s="24" t="s">
        <v>108</v>
      </c>
      <c r="D97" s="42">
        <f>9.75+10.39</f>
        <v>20.14</v>
      </c>
      <c r="E97" s="43">
        <f>9.89+10.59</f>
        <v>20.48</v>
      </c>
      <c r="F97" s="24"/>
      <c r="G97" s="24"/>
      <c r="H97" s="24"/>
      <c r="I97" s="24"/>
      <c r="J97" s="24"/>
      <c r="K97" s="7"/>
    </row>
    <row r="98" spans="1:11" ht="18" customHeight="1" x14ac:dyDescent="0.2">
      <c r="A98" s="7"/>
      <c r="C98" s="24" t="s">
        <v>109</v>
      </c>
      <c r="D98" s="42">
        <f>11.09+10.62</f>
        <v>21.71</v>
      </c>
      <c r="E98" s="43">
        <f>10.88+10.62</f>
        <v>21.5</v>
      </c>
      <c r="F98" s="24"/>
      <c r="G98" s="24"/>
      <c r="H98" s="24"/>
      <c r="I98" s="24"/>
      <c r="J98" s="24"/>
      <c r="K98" s="7"/>
    </row>
    <row r="99" spans="1:11" ht="18" customHeight="1" x14ac:dyDescent="0.2">
      <c r="A99" s="7"/>
      <c r="C99" s="24" t="s">
        <v>110</v>
      </c>
      <c r="D99" s="42">
        <f>11.35+11.9</f>
        <v>23.25</v>
      </c>
      <c r="E99" s="43">
        <f>10.77+11.47</f>
        <v>22.240000000000002</v>
      </c>
      <c r="F99" s="24"/>
      <c r="G99" s="24"/>
      <c r="H99" s="24"/>
      <c r="I99" s="24"/>
      <c r="J99" s="24"/>
      <c r="K99" s="7"/>
    </row>
    <row r="100" spans="1:11" ht="18" customHeight="1" x14ac:dyDescent="0.2">
      <c r="A100" s="7"/>
      <c r="C100" s="24" t="s">
        <v>111</v>
      </c>
      <c r="D100" s="42">
        <f>10.61+10.8</f>
        <v>21.41</v>
      </c>
      <c r="E100" s="43">
        <f>10.17+10.33</f>
        <v>20.5</v>
      </c>
      <c r="F100" s="24"/>
      <c r="G100" s="24"/>
      <c r="H100" s="24"/>
      <c r="I100" s="24"/>
      <c r="J100" s="24"/>
      <c r="K100" s="7"/>
    </row>
    <row r="101" spans="1:11" ht="18" customHeight="1" x14ac:dyDescent="0.2">
      <c r="A101" s="7"/>
      <c r="B101" s="24"/>
      <c r="C101" s="24" t="s">
        <v>112</v>
      </c>
      <c r="D101" s="42">
        <f>10.2+10.37</f>
        <v>20.57</v>
      </c>
      <c r="E101" s="43">
        <f>9.74+9.94</f>
        <v>19.68</v>
      </c>
      <c r="F101" s="24"/>
      <c r="G101" s="24"/>
      <c r="H101" s="24"/>
      <c r="I101" s="24"/>
      <c r="J101" s="24"/>
      <c r="K101" s="7"/>
    </row>
    <row r="102" spans="1:11" ht="18" customHeight="1" x14ac:dyDescent="0.2">
      <c r="A102" s="7"/>
      <c r="B102" s="24"/>
      <c r="C102" s="24"/>
      <c r="D102" s="24"/>
      <c r="E102" s="24"/>
      <c r="F102" s="24"/>
      <c r="G102" s="24"/>
      <c r="H102" s="24"/>
      <c r="I102" s="24"/>
      <c r="J102" s="24"/>
      <c r="K102" s="7"/>
    </row>
    <row r="103" spans="1:11" ht="18" customHeight="1" x14ac:dyDescent="0.2">
      <c r="A103" s="7"/>
      <c r="B103" s="44" t="s">
        <v>136</v>
      </c>
      <c r="C103" s="44" t="s">
        <v>114</v>
      </c>
      <c r="D103" s="66"/>
      <c r="E103" s="66"/>
      <c r="F103" s="66"/>
      <c r="G103" s="66"/>
      <c r="H103" s="66"/>
      <c r="I103" s="66"/>
      <c r="J103" s="66"/>
      <c r="K103" s="7"/>
    </row>
    <row r="104" spans="1:11" ht="18" customHeight="1" x14ac:dyDescent="0.2">
      <c r="A104" s="7"/>
      <c r="C104" s="45" t="s">
        <v>113</v>
      </c>
      <c r="D104" s="40" t="s">
        <v>102</v>
      </c>
      <c r="E104" s="41" t="s">
        <v>103</v>
      </c>
      <c r="F104" s="66"/>
      <c r="H104" s="66"/>
      <c r="I104" s="66"/>
      <c r="J104" s="66"/>
      <c r="K104" s="7"/>
    </row>
    <row r="105" spans="1:11" ht="18" customHeight="1" x14ac:dyDescent="0.2">
      <c r="A105" s="7"/>
      <c r="C105" s="66" t="s">
        <v>104</v>
      </c>
      <c r="D105" s="42">
        <f>2.51+2.28</f>
        <v>4.7899999999999991</v>
      </c>
      <c r="E105" s="43">
        <f>3.46+4.19</f>
        <v>7.65</v>
      </c>
      <c r="F105" s="66"/>
      <c r="H105" s="66"/>
      <c r="I105" s="66"/>
      <c r="J105" s="66"/>
      <c r="K105" s="7"/>
    </row>
    <row r="106" spans="1:11" ht="18" customHeight="1" x14ac:dyDescent="0.2">
      <c r="A106" s="7"/>
      <c r="C106" s="66" t="s">
        <v>105</v>
      </c>
      <c r="D106" s="42">
        <f>5.95+3.9</f>
        <v>9.85</v>
      </c>
      <c r="E106" s="43">
        <f>6.9+4.84</f>
        <v>11.74</v>
      </c>
      <c r="F106" s="66"/>
      <c r="H106" s="66"/>
      <c r="I106" s="66"/>
      <c r="J106" s="66"/>
      <c r="K106" s="7"/>
    </row>
    <row r="107" spans="1:11" ht="18" customHeight="1" x14ac:dyDescent="0.2">
      <c r="A107" s="7"/>
      <c r="C107" s="66" t="s">
        <v>106</v>
      </c>
      <c r="D107" s="42">
        <f>9.56+7.93</f>
        <v>17.490000000000002</v>
      </c>
      <c r="E107" s="43">
        <f>10.43+8.91</f>
        <v>19.34</v>
      </c>
      <c r="F107" s="66"/>
      <c r="H107" s="66"/>
      <c r="I107" s="66"/>
      <c r="J107" s="66"/>
      <c r="K107" s="7"/>
    </row>
    <row r="108" spans="1:11" ht="18" customHeight="1" x14ac:dyDescent="0.2">
      <c r="A108" s="7"/>
      <c r="C108" s="66" t="s">
        <v>107</v>
      </c>
      <c r="D108" s="42">
        <f>10.52+10.7</f>
        <v>21.22</v>
      </c>
      <c r="E108" s="43">
        <f>10.88+11.31</f>
        <v>22.19</v>
      </c>
      <c r="F108" s="66"/>
      <c r="H108" s="66"/>
      <c r="I108" s="66"/>
      <c r="J108" s="66"/>
      <c r="K108" s="7"/>
    </row>
    <row r="109" spans="1:11" ht="18" customHeight="1" x14ac:dyDescent="0.2">
      <c r="A109" s="7"/>
      <c r="C109" s="66" t="s">
        <v>108</v>
      </c>
      <c r="D109" s="42">
        <f>9.75+10.39</f>
        <v>20.14</v>
      </c>
      <c r="E109" s="43">
        <f>9.89+10.59</f>
        <v>20.48</v>
      </c>
      <c r="F109" s="66"/>
      <c r="H109" s="66"/>
      <c r="I109" s="66"/>
      <c r="J109" s="66"/>
      <c r="K109" s="7"/>
    </row>
    <row r="110" spans="1:11" ht="18" customHeight="1" x14ac:dyDescent="0.2">
      <c r="A110" s="7"/>
      <c r="C110" s="66" t="s">
        <v>109</v>
      </c>
      <c r="D110" s="42">
        <f>11.09+10.62</f>
        <v>21.71</v>
      </c>
      <c r="E110" s="43">
        <f>10.88+10.62</f>
        <v>21.5</v>
      </c>
      <c r="F110" s="66"/>
      <c r="H110" s="66"/>
      <c r="I110" s="66"/>
      <c r="J110" s="66"/>
      <c r="K110" s="7"/>
    </row>
    <row r="111" spans="1:11" ht="18" customHeight="1" x14ac:dyDescent="0.2">
      <c r="A111" s="7"/>
      <c r="C111" s="66" t="s">
        <v>110</v>
      </c>
      <c r="D111" s="42">
        <f>11.35+11.9</f>
        <v>23.25</v>
      </c>
      <c r="E111" s="43">
        <f>10.77+11.47</f>
        <v>22.240000000000002</v>
      </c>
      <c r="F111" s="66"/>
      <c r="H111" s="66"/>
      <c r="I111" s="66"/>
      <c r="J111" s="66"/>
      <c r="K111" s="7"/>
    </row>
    <row r="112" spans="1:11" ht="18" customHeight="1" x14ac:dyDescent="0.2">
      <c r="A112" s="7"/>
      <c r="C112" s="66" t="s">
        <v>111</v>
      </c>
      <c r="D112" s="42">
        <f>10.61+10.8</f>
        <v>21.41</v>
      </c>
      <c r="E112" s="43">
        <f>10.17+10.33</f>
        <v>20.5</v>
      </c>
      <c r="F112" s="66"/>
      <c r="H112" s="66"/>
      <c r="I112" s="66"/>
      <c r="J112" s="66"/>
      <c r="K112" s="7"/>
    </row>
    <row r="113" spans="1:11" ht="18" customHeight="1" x14ac:dyDescent="0.2">
      <c r="A113" s="7"/>
      <c r="B113" s="66"/>
      <c r="C113" s="66" t="s">
        <v>112</v>
      </c>
      <c r="D113" s="42">
        <f>10.2+10.37</f>
        <v>20.57</v>
      </c>
      <c r="E113" s="43">
        <f>9.74+9.94</f>
        <v>19.68</v>
      </c>
      <c r="F113" s="66"/>
      <c r="H113" s="66"/>
      <c r="I113" s="66"/>
      <c r="J113" s="66"/>
      <c r="K113" s="7"/>
    </row>
    <row r="114" spans="1:11" ht="18" customHeight="1" x14ac:dyDescent="0.2">
      <c r="A114" s="7"/>
      <c r="B114" s="66"/>
      <c r="C114" s="66"/>
      <c r="D114" s="66"/>
      <c r="E114" s="66"/>
      <c r="F114" s="66"/>
      <c r="G114" s="66"/>
      <c r="H114" s="66"/>
      <c r="I114" s="66"/>
      <c r="J114" s="66"/>
      <c r="K114" s="7"/>
    </row>
    <row r="115" spans="1:11" ht="18" customHeight="1" x14ac:dyDescent="0.2">
      <c r="A115" s="7"/>
      <c r="B115" s="44"/>
      <c r="C115" s="44" t="s">
        <v>114</v>
      </c>
      <c r="D115" s="66"/>
      <c r="E115" s="66"/>
      <c r="F115" s="66"/>
      <c r="G115" s="66"/>
      <c r="H115" s="66"/>
      <c r="I115" s="66"/>
      <c r="J115" s="66"/>
      <c r="K115" s="7"/>
    </row>
    <row r="116" spans="1:11" ht="18" customHeight="1" x14ac:dyDescent="0.2">
      <c r="A116" s="7"/>
      <c r="C116" s="128" t="s">
        <v>113</v>
      </c>
      <c r="D116" s="126" t="s">
        <v>102</v>
      </c>
      <c r="E116" s="126"/>
      <c r="F116" s="66"/>
      <c r="G116" s="66"/>
      <c r="H116" s="66"/>
      <c r="I116" s="66"/>
      <c r="J116" s="66"/>
      <c r="K116" s="7"/>
    </row>
    <row r="117" spans="1:11" ht="18" customHeight="1" x14ac:dyDescent="0.2">
      <c r="A117" s="7"/>
      <c r="C117" s="129"/>
      <c r="D117" s="127" t="s">
        <v>103</v>
      </c>
      <c r="E117" s="127"/>
      <c r="F117" s="66"/>
      <c r="G117" s="66"/>
      <c r="H117" s="66"/>
      <c r="I117" s="66"/>
      <c r="J117" s="66"/>
      <c r="K117" s="7"/>
    </row>
    <row r="118" spans="1:11" ht="14.25" customHeight="1" x14ac:dyDescent="0.2">
      <c r="A118" s="7"/>
      <c r="C118" s="125" t="s">
        <v>104</v>
      </c>
      <c r="D118" s="123">
        <f>2.51+2.28</f>
        <v>4.7899999999999991</v>
      </c>
      <c r="E118" s="123"/>
      <c r="F118" s="66"/>
      <c r="G118" s="66"/>
      <c r="H118" s="66"/>
      <c r="I118" s="66"/>
      <c r="J118" s="66"/>
      <c r="K118" s="7"/>
    </row>
    <row r="119" spans="1:11" ht="14.25" customHeight="1" x14ac:dyDescent="0.2">
      <c r="A119" s="7"/>
      <c r="C119" s="125"/>
      <c r="D119" s="124">
        <f>3.46+4.19</f>
        <v>7.65</v>
      </c>
      <c r="E119" s="124"/>
      <c r="F119" s="66"/>
      <c r="G119" s="66"/>
      <c r="H119" s="66"/>
      <c r="I119" s="66"/>
      <c r="J119" s="66"/>
      <c r="K119" s="7"/>
    </row>
    <row r="120" spans="1:11" ht="14.25" customHeight="1" x14ac:dyDescent="0.2">
      <c r="A120" s="7"/>
      <c r="C120" s="125" t="s">
        <v>105</v>
      </c>
      <c r="D120" s="123">
        <f>5.95+3.9</f>
        <v>9.85</v>
      </c>
      <c r="E120" s="123"/>
      <c r="F120" s="66"/>
      <c r="G120" s="66"/>
      <c r="H120" s="66"/>
      <c r="I120" s="66"/>
      <c r="J120" s="66"/>
      <c r="K120" s="7"/>
    </row>
    <row r="121" spans="1:11" ht="14.25" customHeight="1" x14ac:dyDescent="0.2">
      <c r="A121" s="7"/>
      <c r="C121" s="125"/>
      <c r="D121" s="124">
        <f>6.9+4.84</f>
        <v>11.74</v>
      </c>
      <c r="E121" s="124"/>
      <c r="F121" s="66"/>
      <c r="G121" s="66"/>
      <c r="H121" s="66"/>
      <c r="I121" s="66"/>
      <c r="J121" s="66"/>
      <c r="K121" s="7"/>
    </row>
    <row r="122" spans="1:11" ht="14.25" customHeight="1" x14ac:dyDescent="0.2">
      <c r="A122" s="7"/>
      <c r="C122" s="125" t="s">
        <v>106</v>
      </c>
      <c r="D122" s="123">
        <f>9.56+7.93</f>
        <v>17.490000000000002</v>
      </c>
      <c r="E122" s="123"/>
      <c r="F122" s="66"/>
      <c r="G122" s="66"/>
      <c r="H122" s="66"/>
      <c r="I122" s="66"/>
      <c r="J122" s="66"/>
      <c r="K122" s="7"/>
    </row>
    <row r="123" spans="1:11" ht="14.25" customHeight="1" x14ac:dyDescent="0.2">
      <c r="A123" s="7"/>
      <c r="C123" s="125"/>
      <c r="D123" s="124">
        <f>10.43+8.91</f>
        <v>19.34</v>
      </c>
      <c r="E123" s="124"/>
      <c r="F123" s="66"/>
      <c r="G123" s="66"/>
      <c r="H123" s="66"/>
      <c r="I123" s="66"/>
      <c r="J123" s="66"/>
      <c r="K123" s="7"/>
    </row>
    <row r="124" spans="1:11" ht="14.25" customHeight="1" x14ac:dyDescent="0.2">
      <c r="A124" s="7"/>
      <c r="C124" s="125" t="s">
        <v>107</v>
      </c>
      <c r="D124" s="123">
        <f>10.52+10.7</f>
        <v>21.22</v>
      </c>
      <c r="E124" s="123"/>
      <c r="F124" s="66"/>
      <c r="G124" s="66"/>
      <c r="H124" s="66"/>
      <c r="I124" s="66"/>
      <c r="J124" s="66"/>
      <c r="K124" s="7"/>
    </row>
    <row r="125" spans="1:11" ht="14.25" customHeight="1" x14ac:dyDescent="0.2">
      <c r="A125" s="7"/>
      <c r="C125" s="125"/>
      <c r="D125" s="124">
        <f>10.88+11.31</f>
        <v>22.19</v>
      </c>
      <c r="E125" s="124"/>
      <c r="F125" s="66"/>
      <c r="G125" s="66"/>
      <c r="H125" s="66"/>
      <c r="I125" s="66"/>
      <c r="J125" s="66"/>
      <c r="K125" s="7"/>
    </row>
    <row r="126" spans="1:11" ht="14.25" customHeight="1" x14ac:dyDescent="0.2">
      <c r="A126" s="7"/>
      <c r="C126" s="125" t="s">
        <v>108</v>
      </c>
      <c r="D126" s="123">
        <f>9.75+10.39</f>
        <v>20.14</v>
      </c>
      <c r="E126" s="123"/>
      <c r="F126" s="66"/>
      <c r="G126" s="66"/>
      <c r="H126" s="66"/>
      <c r="I126" s="66"/>
      <c r="J126" s="66"/>
      <c r="K126" s="7"/>
    </row>
    <row r="127" spans="1:11" ht="14.25" customHeight="1" x14ac:dyDescent="0.2">
      <c r="A127" s="7"/>
      <c r="C127" s="125"/>
      <c r="D127" s="124">
        <f>9.89+10.59</f>
        <v>20.48</v>
      </c>
      <c r="E127" s="124"/>
      <c r="F127" s="66"/>
      <c r="G127" s="66"/>
      <c r="H127" s="66"/>
      <c r="I127" s="66"/>
      <c r="J127" s="66"/>
      <c r="K127" s="7"/>
    </row>
    <row r="128" spans="1:11" ht="14.25" customHeight="1" x14ac:dyDescent="0.2">
      <c r="A128" s="7"/>
      <c r="C128" s="125" t="s">
        <v>109</v>
      </c>
      <c r="D128" s="123">
        <f>11.09+10.62</f>
        <v>21.71</v>
      </c>
      <c r="E128" s="123"/>
      <c r="F128" s="66"/>
      <c r="G128" s="66"/>
      <c r="H128" s="66"/>
      <c r="I128" s="66"/>
      <c r="J128" s="66"/>
      <c r="K128" s="7"/>
    </row>
    <row r="129" spans="1:11" ht="14.25" customHeight="1" x14ac:dyDescent="0.2">
      <c r="A129" s="7"/>
      <c r="C129" s="125"/>
      <c r="D129" s="124">
        <f>10.88+10.62</f>
        <v>21.5</v>
      </c>
      <c r="E129" s="124"/>
      <c r="F129" s="66"/>
      <c r="G129" s="66"/>
      <c r="H129" s="66"/>
      <c r="I129" s="66"/>
      <c r="J129" s="66"/>
      <c r="K129" s="7"/>
    </row>
    <row r="130" spans="1:11" ht="14.25" customHeight="1" x14ac:dyDescent="0.2">
      <c r="A130" s="7"/>
      <c r="C130" s="125" t="s">
        <v>110</v>
      </c>
      <c r="D130" s="123">
        <f>11.35+11.9</f>
        <v>23.25</v>
      </c>
      <c r="E130" s="123"/>
      <c r="F130" s="66"/>
      <c r="G130" s="66"/>
      <c r="H130" s="66"/>
      <c r="I130" s="66"/>
      <c r="J130" s="66"/>
      <c r="K130" s="7"/>
    </row>
    <row r="131" spans="1:11" ht="14.25" customHeight="1" x14ac:dyDescent="0.2">
      <c r="A131" s="7"/>
      <c r="C131" s="125"/>
      <c r="D131" s="124">
        <f>10.77+11.47</f>
        <v>22.240000000000002</v>
      </c>
      <c r="E131" s="124"/>
      <c r="F131" s="66"/>
      <c r="G131" s="66"/>
      <c r="H131" s="66"/>
      <c r="I131" s="66"/>
      <c r="J131" s="66"/>
      <c r="K131" s="7"/>
    </row>
    <row r="132" spans="1:11" ht="14.25" customHeight="1" x14ac:dyDescent="0.2">
      <c r="A132" s="7"/>
      <c r="C132" s="125" t="s">
        <v>111</v>
      </c>
      <c r="D132" s="123">
        <f>10.61+10.8</f>
        <v>21.41</v>
      </c>
      <c r="E132" s="123"/>
      <c r="F132" s="66"/>
      <c r="G132" s="66"/>
      <c r="H132" s="66"/>
      <c r="I132" s="66"/>
      <c r="J132" s="66"/>
      <c r="K132" s="7"/>
    </row>
    <row r="133" spans="1:11" ht="14.25" customHeight="1" x14ac:dyDescent="0.2">
      <c r="A133" s="7"/>
      <c r="C133" s="125"/>
      <c r="D133" s="124">
        <f>10.17+10.33</f>
        <v>20.5</v>
      </c>
      <c r="E133" s="124"/>
      <c r="F133" s="66"/>
      <c r="G133" s="66"/>
      <c r="H133" s="66"/>
      <c r="I133" s="66"/>
      <c r="J133" s="66"/>
      <c r="K133" s="7"/>
    </row>
    <row r="134" spans="1:11" ht="14.25" customHeight="1" x14ac:dyDescent="0.2">
      <c r="A134" s="7"/>
      <c r="B134" s="66"/>
      <c r="C134" s="125" t="s">
        <v>112</v>
      </c>
      <c r="D134" s="123">
        <f>10.2+10.37</f>
        <v>20.57</v>
      </c>
      <c r="E134" s="123"/>
      <c r="F134" s="66"/>
      <c r="G134" s="66"/>
      <c r="H134" s="66"/>
      <c r="I134" s="66"/>
      <c r="J134" s="66"/>
      <c r="K134" s="7"/>
    </row>
    <row r="135" spans="1:11" ht="14.25" customHeight="1" x14ac:dyDescent="0.2">
      <c r="A135" s="7"/>
      <c r="B135" s="66"/>
      <c r="C135" s="125"/>
      <c r="D135" s="124">
        <f>9.74+9.94</f>
        <v>19.68</v>
      </c>
      <c r="E135" s="124"/>
      <c r="F135" s="66"/>
      <c r="G135" s="66"/>
      <c r="H135" s="66"/>
      <c r="I135" s="66"/>
      <c r="J135" s="66"/>
      <c r="K135" s="7"/>
    </row>
    <row r="136" spans="1:11" ht="18" customHeight="1" x14ac:dyDescent="0.2">
      <c r="A136" s="7"/>
      <c r="B136" s="51"/>
      <c r="C136" s="51"/>
      <c r="D136" s="51"/>
      <c r="E136" s="51"/>
      <c r="F136" s="51"/>
      <c r="G136" s="51"/>
      <c r="H136" s="51"/>
      <c r="I136" s="51"/>
      <c r="J136" s="51"/>
      <c r="K136" s="7"/>
    </row>
    <row r="137" spans="1:11" ht="18" customHeight="1" x14ac:dyDescent="0.2">
      <c r="A137" s="7"/>
      <c r="B137" s="106"/>
      <c r="C137" s="106"/>
      <c r="D137" s="106"/>
      <c r="E137" s="106"/>
      <c r="F137" s="106"/>
      <c r="G137" s="106"/>
      <c r="H137" s="106"/>
      <c r="I137" s="106"/>
      <c r="J137" s="106"/>
      <c r="K137" s="7"/>
    </row>
    <row r="138" spans="1:11" ht="23.25" x14ac:dyDescent="0.2">
      <c r="A138" s="7"/>
      <c r="B138" s="9" t="s">
        <v>172</v>
      </c>
      <c r="C138" s="9"/>
      <c r="D138" s="9"/>
      <c r="E138" s="9"/>
      <c r="F138" s="9"/>
      <c r="G138" s="9"/>
      <c r="H138" s="9"/>
      <c r="I138" s="9"/>
      <c r="J138" s="9"/>
      <c r="K138" s="7"/>
    </row>
    <row r="139" spans="1:11" ht="18" customHeight="1" x14ac:dyDescent="0.2">
      <c r="A139" s="7"/>
      <c r="B139" s="106"/>
      <c r="C139" s="106"/>
      <c r="D139" s="106"/>
      <c r="E139" s="106"/>
      <c r="F139" s="106"/>
      <c r="G139" s="106"/>
      <c r="H139" s="106"/>
      <c r="I139" s="106"/>
      <c r="J139" s="106"/>
      <c r="K139" s="7"/>
    </row>
    <row r="140" spans="1:11" ht="18" customHeight="1" x14ac:dyDescent="0.2">
      <c r="A140" s="7"/>
      <c r="B140" s="14" t="s">
        <v>168</v>
      </c>
      <c r="C140" s="106"/>
      <c r="D140" s="106"/>
      <c r="E140" s="106"/>
      <c r="F140" s="106"/>
      <c r="G140" s="106"/>
      <c r="H140" s="106"/>
      <c r="I140" s="106"/>
      <c r="J140" s="106"/>
      <c r="K140" s="7"/>
    </row>
    <row r="141" spans="1:11" ht="18" customHeight="1" x14ac:dyDescent="0.2">
      <c r="A141" s="7"/>
      <c r="B141" s="106"/>
      <c r="C141" s="106"/>
      <c r="D141" s="106"/>
      <c r="E141" s="106"/>
      <c r="F141" s="106"/>
      <c r="G141" s="106"/>
      <c r="H141" s="106"/>
      <c r="I141" s="106"/>
      <c r="J141" s="106"/>
      <c r="K141" s="7"/>
    </row>
    <row r="142" spans="1:11" ht="18" customHeight="1" x14ac:dyDescent="0.2">
      <c r="A142" s="7"/>
      <c r="B142" s="106"/>
      <c r="C142" s="16" t="s">
        <v>171</v>
      </c>
      <c r="E142" s="14"/>
      <c r="H142" s="14"/>
      <c r="I142" s="14"/>
      <c r="J142" s="14"/>
      <c r="K142" s="7"/>
    </row>
    <row r="143" spans="1:11" ht="18" customHeight="1" x14ac:dyDescent="0.2">
      <c r="A143" s="7"/>
      <c r="B143" s="106"/>
      <c r="C143" s="121">
        <v>72</v>
      </c>
      <c r="D143" s="121"/>
      <c r="E143" s="14"/>
      <c r="F143" s="14"/>
      <c r="G143" s="14" t="s">
        <v>164</v>
      </c>
      <c r="H143" s="14"/>
      <c r="I143" s="14"/>
      <c r="J143" s="14"/>
      <c r="K143" s="7"/>
    </row>
    <row r="144" spans="1:11" s="110" customFormat="1" ht="18" customHeight="1" x14ac:dyDescent="0.2">
      <c r="A144" s="108"/>
      <c r="B144" s="109"/>
      <c r="C144" s="122">
        <v>30</v>
      </c>
      <c r="D144" s="122"/>
      <c r="E144" s="111"/>
      <c r="F144" s="111"/>
      <c r="G144" s="111" t="s">
        <v>165</v>
      </c>
      <c r="H144" s="111"/>
      <c r="I144" s="111"/>
      <c r="J144" s="111"/>
      <c r="K144" s="108"/>
    </row>
    <row r="145" spans="1:11" s="110" customFormat="1" ht="18" customHeight="1" x14ac:dyDescent="0.2">
      <c r="A145" s="108"/>
      <c r="B145" s="109"/>
      <c r="C145" s="122">
        <v>40</v>
      </c>
      <c r="D145" s="122"/>
      <c r="E145" s="111"/>
      <c r="F145" s="111"/>
      <c r="G145" s="111" t="s">
        <v>166</v>
      </c>
      <c r="H145" s="111"/>
      <c r="I145" s="111"/>
      <c r="J145" s="111"/>
      <c r="K145" s="108"/>
    </row>
    <row r="146" spans="1:11" s="110" customFormat="1" ht="18" customHeight="1" x14ac:dyDescent="0.2">
      <c r="A146" s="108"/>
      <c r="B146" s="109"/>
      <c r="C146" s="122">
        <v>23</v>
      </c>
      <c r="D146" s="122"/>
      <c r="E146" s="111"/>
      <c r="F146" s="111"/>
      <c r="G146" s="111" t="s">
        <v>167</v>
      </c>
      <c r="H146" s="111"/>
      <c r="I146" s="111"/>
      <c r="J146" s="111"/>
      <c r="K146" s="108"/>
    </row>
    <row r="147" spans="1:11" s="110" customFormat="1" ht="18" customHeight="1" x14ac:dyDescent="0.2">
      <c r="A147" s="108"/>
      <c r="B147" s="109"/>
      <c r="C147" s="122">
        <v>60</v>
      </c>
      <c r="D147" s="122"/>
      <c r="E147" s="111"/>
      <c r="F147" s="111"/>
      <c r="G147" s="111"/>
      <c r="H147" s="111"/>
      <c r="I147" s="111"/>
      <c r="J147" s="111"/>
      <c r="K147" s="108"/>
    </row>
    <row r="148" spans="1:11" s="110" customFormat="1" ht="18" customHeight="1" x14ac:dyDescent="0.2">
      <c r="A148" s="108"/>
      <c r="B148" s="109"/>
      <c r="C148" s="109"/>
      <c r="D148" s="109"/>
      <c r="E148" s="111"/>
      <c r="F148" s="111"/>
      <c r="G148" s="111"/>
      <c r="H148" s="111"/>
      <c r="I148" s="111"/>
      <c r="J148" s="111"/>
      <c r="K148" s="108"/>
    </row>
    <row r="149" spans="1:11" ht="18" customHeight="1" x14ac:dyDescent="0.2">
      <c r="A149" s="7"/>
      <c r="B149" s="106"/>
      <c r="C149" s="14" t="s">
        <v>169</v>
      </c>
      <c r="D149" s="14" t="s">
        <v>170</v>
      </c>
      <c r="E149" s="106"/>
      <c r="F149" s="106"/>
      <c r="G149" s="14"/>
      <c r="H149" s="14"/>
      <c r="I149" s="14"/>
      <c r="J149" s="14"/>
      <c r="K149" s="7"/>
    </row>
    <row r="150" spans="1:11" ht="18" customHeight="1" x14ac:dyDescent="0.2">
      <c r="A150" s="7"/>
      <c r="B150" s="106"/>
      <c r="C150" s="112">
        <v>-20</v>
      </c>
      <c r="D150" s="112">
        <v>100</v>
      </c>
      <c r="E150" s="106"/>
      <c r="F150" s="106"/>
      <c r="G150" s="14"/>
      <c r="H150" s="14"/>
      <c r="I150" s="14"/>
      <c r="J150" s="14"/>
      <c r="K150" s="7"/>
    </row>
    <row r="151" spans="1:11" ht="18" customHeight="1" x14ac:dyDescent="0.2">
      <c r="A151" s="7"/>
      <c r="B151" s="106"/>
      <c r="D151" s="106"/>
      <c r="E151" s="106"/>
      <c r="F151" s="106"/>
      <c r="G151" s="14"/>
      <c r="H151" s="14"/>
      <c r="I151" s="14"/>
      <c r="J151" s="14"/>
      <c r="K151" s="7"/>
    </row>
    <row r="152" spans="1:11" x14ac:dyDescent="0.2">
      <c r="G152" s="14"/>
      <c r="H152" s="113"/>
      <c r="I152" s="113"/>
      <c r="J152" s="113"/>
    </row>
    <row r="153" spans="1:11" x14ac:dyDescent="0.2">
      <c r="G153" s="14"/>
      <c r="H153" s="113"/>
      <c r="I153" s="113"/>
      <c r="J153" s="113"/>
    </row>
    <row r="154" spans="1:11" x14ac:dyDescent="0.2">
      <c r="G154" s="14"/>
      <c r="H154" s="113"/>
      <c r="I154" s="113"/>
      <c r="J154" s="113"/>
    </row>
    <row r="155" spans="1:11" x14ac:dyDescent="0.2">
      <c r="G155" s="113"/>
      <c r="H155" s="113"/>
      <c r="I155" s="113"/>
      <c r="J155" s="113"/>
    </row>
    <row r="156" spans="1:11" ht="18" customHeight="1" x14ac:dyDescent="0.2">
      <c r="A156" s="7"/>
      <c r="B156" s="106"/>
      <c r="C156" s="106"/>
      <c r="D156" s="106"/>
      <c r="E156" s="106"/>
      <c r="F156" s="106"/>
      <c r="G156" s="106"/>
      <c r="H156" s="106"/>
      <c r="I156" s="106"/>
      <c r="J156" s="106"/>
      <c r="K156" s="7"/>
    </row>
    <row r="157" spans="1:11" ht="23.25" x14ac:dyDescent="0.2">
      <c r="A157" s="7"/>
      <c r="B157" s="9" t="s">
        <v>119</v>
      </c>
      <c r="C157" s="9"/>
      <c r="D157" s="9"/>
      <c r="E157" s="9"/>
      <c r="F157" s="9"/>
      <c r="G157" s="9"/>
      <c r="H157" s="9"/>
      <c r="I157" s="9"/>
      <c r="J157" s="9"/>
      <c r="K157" s="7"/>
    </row>
    <row r="158" spans="1:11" ht="18" customHeight="1" x14ac:dyDescent="0.2">
      <c r="A158" s="7"/>
      <c r="B158" s="7"/>
      <c r="C158" s="7"/>
      <c r="D158" s="7"/>
      <c r="E158" s="7"/>
      <c r="F158" s="7"/>
      <c r="G158" s="7"/>
      <c r="H158" s="7"/>
      <c r="I158" s="7"/>
      <c r="J158" s="7"/>
      <c r="K158" s="7"/>
    </row>
    <row r="159" spans="1:11" ht="18" customHeight="1" x14ac:dyDescent="0.2">
      <c r="A159" s="7"/>
      <c r="B159" s="7"/>
      <c r="C159" s="7"/>
      <c r="D159" s="7"/>
      <c r="E159" s="7"/>
      <c r="F159" s="7"/>
      <c r="G159" s="7"/>
      <c r="H159" s="7"/>
      <c r="I159" s="7"/>
      <c r="J159" s="7"/>
      <c r="K159" s="7"/>
    </row>
    <row r="160" spans="1:11" ht="18" customHeight="1" x14ac:dyDescent="0.2">
      <c r="A160" s="7"/>
      <c r="C160" s="57" t="s">
        <v>5</v>
      </c>
      <c r="D160" s="57" t="s">
        <v>121</v>
      </c>
      <c r="E160" s="58"/>
      <c r="F160" s="57" t="s">
        <v>120</v>
      </c>
      <c r="G160" s="51"/>
      <c r="H160" s="51"/>
      <c r="I160" s="51"/>
      <c r="J160" s="51"/>
      <c r="K160" s="7"/>
    </row>
    <row r="161" spans="1:11" ht="18" customHeight="1" x14ac:dyDescent="0.2">
      <c r="A161" s="7"/>
      <c r="C161" s="53">
        <v>43572</v>
      </c>
      <c r="D161" s="56" t="s">
        <v>122</v>
      </c>
      <c r="E161" s="54"/>
      <c r="F161" s="55">
        <v>24.5</v>
      </c>
      <c r="G161" s="51"/>
      <c r="H161" s="51"/>
      <c r="I161" s="51"/>
      <c r="J161" s="51"/>
      <c r="K161" s="7"/>
    </row>
    <row r="162" spans="1:11" ht="18" customHeight="1" x14ac:dyDescent="0.2">
      <c r="A162" s="7"/>
      <c r="C162" s="53">
        <v>43574</v>
      </c>
      <c r="D162" s="56" t="s">
        <v>123</v>
      </c>
      <c r="E162" s="54"/>
      <c r="F162" s="55">
        <v>12.45</v>
      </c>
      <c r="G162" s="51"/>
      <c r="H162" s="51"/>
      <c r="I162" s="51"/>
      <c r="J162" s="51"/>
      <c r="K162" s="7"/>
    </row>
    <row r="163" spans="1:11" ht="18" customHeight="1" x14ac:dyDescent="0.2">
      <c r="A163" s="7"/>
      <c r="C163" s="53">
        <v>43575</v>
      </c>
      <c r="D163" s="56" t="s">
        <v>124</v>
      </c>
      <c r="E163" s="54"/>
      <c r="F163" s="55">
        <v>58.95</v>
      </c>
      <c r="G163" s="51"/>
      <c r="H163" s="51"/>
      <c r="I163" s="51"/>
      <c r="J163" s="51"/>
      <c r="K163" s="7"/>
    </row>
    <row r="164" spans="1:11" ht="18" customHeight="1" x14ac:dyDescent="0.2">
      <c r="A164" s="7"/>
      <c r="C164" s="53"/>
      <c r="D164" s="56"/>
      <c r="E164" s="54"/>
      <c r="F164" s="55"/>
      <c r="G164" s="51"/>
      <c r="H164" s="51"/>
      <c r="I164" s="51"/>
      <c r="J164" s="51"/>
      <c r="K164" s="7"/>
    </row>
    <row r="165" spans="1:11" ht="18" customHeight="1" x14ac:dyDescent="0.2">
      <c r="A165" s="7"/>
      <c r="C165" s="53"/>
      <c r="D165" s="56"/>
      <c r="E165" s="54"/>
      <c r="F165" s="55"/>
      <c r="G165" s="51"/>
      <c r="H165" s="51"/>
      <c r="I165" s="51"/>
      <c r="J165" s="51"/>
      <c r="K165" s="7"/>
    </row>
    <row r="166" spans="1:11" ht="18" customHeight="1" x14ac:dyDescent="0.2">
      <c r="A166" s="7"/>
      <c r="C166" s="53"/>
      <c r="D166" s="56"/>
      <c r="E166" s="54"/>
      <c r="F166" s="55"/>
      <c r="G166" s="51"/>
      <c r="H166" s="51"/>
      <c r="I166" s="51"/>
      <c r="J166" s="51"/>
      <c r="K166" s="7"/>
    </row>
    <row r="167" spans="1:11" ht="18" customHeight="1" x14ac:dyDescent="0.2">
      <c r="A167" s="7"/>
      <c r="C167" s="53"/>
      <c r="D167" s="56"/>
      <c r="E167" s="54"/>
      <c r="F167" s="55"/>
      <c r="G167" s="51"/>
      <c r="H167" s="51"/>
      <c r="I167" s="51"/>
      <c r="J167" s="51"/>
      <c r="K167" s="7"/>
    </row>
    <row r="168" spans="1:11" ht="18" customHeight="1" x14ac:dyDescent="0.2">
      <c r="A168" s="7"/>
      <c r="B168" s="51"/>
      <c r="C168" s="51"/>
      <c r="D168" s="51"/>
      <c r="E168" s="51"/>
      <c r="F168" s="51"/>
      <c r="G168" s="51"/>
      <c r="H168" s="51"/>
      <c r="I168" s="51"/>
      <c r="J168" s="51"/>
      <c r="K168" s="7"/>
    </row>
    <row r="169" spans="1:11" ht="18" customHeight="1" x14ac:dyDescent="0.2">
      <c r="A169" s="7"/>
      <c r="B169" s="24"/>
      <c r="C169" s="24"/>
      <c r="D169" s="24"/>
      <c r="E169" s="24"/>
      <c r="F169" s="24"/>
      <c r="G169" s="24"/>
      <c r="H169" s="24"/>
      <c r="I169" s="24"/>
      <c r="J169" s="24"/>
      <c r="K169" s="7"/>
    </row>
    <row r="170" spans="1:11" ht="18" customHeight="1" x14ac:dyDescent="0.2">
      <c r="A170" s="7"/>
      <c r="B170" s="68"/>
      <c r="C170" s="68"/>
      <c r="D170" s="68"/>
      <c r="E170" s="68"/>
      <c r="F170" s="68"/>
      <c r="G170" s="68"/>
      <c r="H170" s="68"/>
      <c r="I170" s="68"/>
      <c r="J170" s="68"/>
      <c r="K170" s="7"/>
    </row>
    <row r="171" spans="1:11" ht="23.25" x14ac:dyDescent="0.2">
      <c r="A171" s="7"/>
      <c r="B171" s="9" t="s">
        <v>138</v>
      </c>
      <c r="C171" s="9"/>
      <c r="D171" s="9"/>
      <c r="E171" s="9"/>
      <c r="F171" s="9"/>
      <c r="G171" s="9"/>
      <c r="H171" s="9"/>
      <c r="I171" s="9"/>
      <c r="J171" s="9"/>
      <c r="K171" s="7"/>
    </row>
    <row r="172" spans="1:11" ht="18" customHeight="1" x14ac:dyDescent="0.2">
      <c r="A172" s="7"/>
      <c r="B172" s="7"/>
      <c r="C172" s="7"/>
      <c r="D172" s="7"/>
      <c r="E172" s="7"/>
      <c r="F172" s="7"/>
      <c r="G172" s="7"/>
      <c r="H172" s="7"/>
      <c r="I172" s="7"/>
      <c r="J172" s="7"/>
      <c r="K172" s="7"/>
    </row>
    <row r="173" spans="1:11" ht="18" customHeight="1" x14ac:dyDescent="0.2">
      <c r="A173" s="7"/>
      <c r="B173" s="10" t="s">
        <v>3</v>
      </c>
      <c r="C173" s="70" t="s">
        <v>137</v>
      </c>
      <c r="D173" s="7"/>
      <c r="E173" s="7"/>
      <c r="F173" s="7"/>
      <c r="G173" s="7"/>
      <c r="H173" s="7"/>
      <c r="I173" s="7"/>
      <c r="J173" s="7"/>
      <c r="K173" s="7"/>
    </row>
    <row r="174" spans="1:11" ht="18" customHeight="1" x14ac:dyDescent="0.2">
      <c r="A174" s="7"/>
      <c r="B174" s="68"/>
      <c r="C174" s="68"/>
      <c r="D174" s="68"/>
      <c r="E174" s="68"/>
      <c r="F174" s="68"/>
      <c r="G174" s="68"/>
      <c r="H174" s="68"/>
      <c r="I174" s="68"/>
      <c r="J174" s="68"/>
      <c r="K174" s="7"/>
    </row>
    <row r="175" spans="1:11" ht="18" customHeight="1" x14ac:dyDescent="0.2">
      <c r="A175" s="7"/>
      <c r="B175" s="68"/>
      <c r="C175" s="68"/>
      <c r="D175" s="68"/>
      <c r="E175" s="68"/>
      <c r="F175" s="68"/>
      <c r="G175" s="68"/>
      <c r="H175" s="68"/>
      <c r="I175" s="68"/>
      <c r="J175" s="68"/>
      <c r="K175" s="7"/>
    </row>
    <row r="176" spans="1:11" ht="18" customHeight="1" x14ac:dyDescent="0.2">
      <c r="A176" s="7"/>
      <c r="B176" s="68"/>
      <c r="C176" s="68"/>
      <c r="D176" s="68"/>
      <c r="E176" s="68"/>
      <c r="F176" s="68"/>
      <c r="G176" s="68"/>
      <c r="H176" s="68"/>
      <c r="I176" s="68"/>
      <c r="J176" s="68"/>
      <c r="K176" s="7"/>
    </row>
    <row r="177" spans="1:11" ht="18" customHeight="1" x14ac:dyDescent="0.2">
      <c r="A177" s="7"/>
      <c r="B177" s="68"/>
      <c r="C177" s="68"/>
      <c r="D177" s="68"/>
      <c r="E177" s="68"/>
      <c r="F177" s="68"/>
      <c r="G177" s="68"/>
      <c r="H177" s="68"/>
      <c r="I177" s="68"/>
      <c r="J177" s="68"/>
      <c r="K177" s="7"/>
    </row>
    <row r="178" spans="1:11" ht="18" customHeight="1" x14ac:dyDescent="0.2">
      <c r="A178" s="7"/>
      <c r="B178" s="68"/>
      <c r="C178" s="68"/>
      <c r="D178" s="68"/>
      <c r="E178" s="68"/>
      <c r="F178" s="68"/>
      <c r="G178" s="68"/>
      <c r="H178" s="68"/>
      <c r="I178" s="68"/>
      <c r="J178" s="68"/>
      <c r="K178" s="7"/>
    </row>
    <row r="179" spans="1:11" ht="18" customHeight="1" x14ac:dyDescent="0.2">
      <c r="A179" s="7"/>
      <c r="B179" s="68"/>
      <c r="C179" s="68"/>
      <c r="D179" s="68"/>
      <c r="E179" s="68"/>
      <c r="F179" s="68"/>
      <c r="G179" s="68"/>
      <c r="H179" s="68"/>
      <c r="I179" s="68"/>
      <c r="J179" s="68"/>
      <c r="K179" s="7"/>
    </row>
    <row r="180" spans="1:11" ht="18" customHeight="1" x14ac:dyDescent="0.2">
      <c r="A180" s="7"/>
      <c r="B180" s="68"/>
      <c r="C180" s="68"/>
      <c r="D180" s="68"/>
      <c r="E180" s="68"/>
      <c r="F180" s="68"/>
      <c r="G180" s="68"/>
      <c r="H180" s="68"/>
      <c r="I180" s="68"/>
      <c r="J180" s="68"/>
      <c r="K180" s="7"/>
    </row>
    <row r="181" spans="1:11" ht="18" customHeight="1" x14ac:dyDescent="0.2">
      <c r="A181" s="7"/>
      <c r="B181" s="68"/>
      <c r="C181" s="68"/>
      <c r="D181" s="68"/>
      <c r="E181" s="68"/>
      <c r="F181" s="68"/>
      <c r="G181" s="68"/>
      <c r="H181" s="68"/>
      <c r="I181" s="68"/>
      <c r="J181" s="68"/>
      <c r="K181" s="7"/>
    </row>
    <row r="182" spans="1:11" ht="18" customHeight="1" x14ac:dyDescent="0.2">
      <c r="A182" s="7"/>
      <c r="B182" s="68"/>
      <c r="C182" s="68"/>
      <c r="D182" s="68"/>
      <c r="E182" s="68"/>
      <c r="F182" s="68"/>
      <c r="G182" s="68"/>
      <c r="H182" s="68"/>
      <c r="I182" s="68"/>
      <c r="J182" s="68"/>
      <c r="K182" s="7"/>
    </row>
    <row r="183" spans="1:11" ht="18" customHeight="1" x14ac:dyDescent="0.2">
      <c r="A183" s="7"/>
      <c r="B183" s="68"/>
      <c r="C183" s="68"/>
      <c r="D183" s="68"/>
      <c r="E183" s="68"/>
      <c r="F183" s="68"/>
      <c r="G183" s="68"/>
      <c r="H183" s="68"/>
      <c r="I183" s="68"/>
      <c r="J183" s="68"/>
      <c r="K183" s="7"/>
    </row>
    <row r="184" spans="1:11" ht="18" customHeight="1" x14ac:dyDescent="0.2">
      <c r="A184" s="7"/>
      <c r="B184" s="68"/>
      <c r="C184" s="68"/>
      <c r="D184" s="68"/>
      <c r="E184" s="68"/>
      <c r="F184" s="68"/>
      <c r="G184" s="68"/>
      <c r="H184" s="68"/>
      <c r="I184" s="68"/>
      <c r="J184" s="68"/>
      <c r="K184" s="7"/>
    </row>
    <row r="185" spans="1:11" ht="18" customHeight="1" x14ac:dyDescent="0.2">
      <c r="A185" s="7"/>
      <c r="B185" s="68"/>
      <c r="C185" s="68"/>
      <c r="D185" s="68"/>
      <c r="E185" s="68"/>
      <c r="F185" s="68"/>
      <c r="G185" s="68"/>
      <c r="H185" s="68"/>
      <c r="I185" s="68"/>
      <c r="J185" s="68"/>
      <c r="K185" s="7"/>
    </row>
    <row r="186" spans="1:11" ht="18" customHeight="1" x14ac:dyDescent="0.2">
      <c r="A186" s="7"/>
      <c r="B186" s="68"/>
      <c r="C186" s="68"/>
      <c r="D186" s="68"/>
      <c r="E186" s="68"/>
      <c r="F186" s="68"/>
      <c r="G186" s="68"/>
      <c r="H186" s="68"/>
      <c r="I186" s="68"/>
      <c r="J186" s="68"/>
      <c r="K186" s="7"/>
    </row>
    <row r="187" spans="1:11" ht="18" customHeight="1" x14ac:dyDescent="0.2">
      <c r="A187" s="7"/>
      <c r="B187" s="68"/>
      <c r="C187" s="68"/>
      <c r="D187" s="68"/>
      <c r="E187" s="68"/>
      <c r="F187" s="68"/>
      <c r="G187" s="68"/>
      <c r="H187" s="68"/>
      <c r="I187" s="68"/>
      <c r="J187" s="68"/>
      <c r="K187" s="7"/>
    </row>
    <row r="188" spans="1:11" ht="18" customHeight="1" x14ac:dyDescent="0.2">
      <c r="A188" s="7"/>
      <c r="B188" s="68"/>
      <c r="C188" s="68"/>
      <c r="D188" s="68"/>
      <c r="E188" s="68"/>
      <c r="F188" s="68"/>
      <c r="G188" s="68"/>
      <c r="H188" s="68"/>
      <c r="I188" s="68"/>
      <c r="J188" s="68"/>
      <c r="K188" s="7"/>
    </row>
    <row r="189" spans="1:11" ht="18" customHeight="1" x14ac:dyDescent="0.2">
      <c r="A189" s="7"/>
      <c r="B189" s="68"/>
      <c r="C189" s="68"/>
      <c r="D189" s="68"/>
      <c r="E189" s="68"/>
      <c r="F189" s="68"/>
      <c r="G189" s="68"/>
      <c r="H189" s="68"/>
      <c r="I189" s="68"/>
      <c r="J189" s="68"/>
      <c r="K189" s="7"/>
    </row>
    <row r="190" spans="1:11" ht="18" customHeight="1" x14ac:dyDescent="0.2">
      <c r="A190" s="7"/>
      <c r="B190" s="68"/>
      <c r="C190" s="68"/>
      <c r="D190" s="68"/>
      <c r="E190" s="68"/>
      <c r="F190" s="68"/>
      <c r="G190" s="68"/>
      <c r="H190" s="68"/>
      <c r="I190" s="68"/>
      <c r="J190" s="68"/>
      <c r="K190" s="7"/>
    </row>
    <row r="191" spans="1:11" ht="18" customHeight="1" x14ac:dyDescent="0.2">
      <c r="A191" s="7"/>
      <c r="B191" s="68"/>
      <c r="C191" s="68"/>
      <c r="D191" s="68"/>
      <c r="E191" s="68"/>
      <c r="F191" s="68"/>
      <c r="G191" s="68"/>
      <c r="H191" s="68"/>
      <c r="I191" s="68"/>
      <c r="J191" s="68"/>
      <c r="K191" s="7"/>
    </row>
    <row r="192" spans="1:11" ht="18" customHeight="1" x14ac:dyDescent="0.2">
      <c r="A192" s="7"/>
      <c r="B192" s="68"/>
      <c r="C192" s="68"/>
      <c r="D192" s="68"/>
      <c r="E192" s="68"/>
      <c r="F192" s="68"/>
      <c r="G192" s="68"/>
      <c r="H192" s="68"/>
      <c r="I192" s="68"/>
      <c r="J192" s="68"/>
      <c r="K192" s="7"/>
    </row>
    <row r="193" spans="1:11" ht="18" customHeight="1" x14ac:dyDescent="0.2">
      <c r="A193" s="7"/>
      <c r="B193" s="68"/>
      <c r="C193" s="68"/>
      <c r="D193" s="68"/>
      <c r="E193" s="68"/>
      <c r="F193" s="68"/>
      <c r="G193" s="68"/>
      <c r="H193" s="68"/>
      <c r="I193" s="68"/>
      <c r="J193" s="68"/>
      <c r="K193" s="7"/>
    </row>
    <row r="194" spans="1:11" ht="23.25" x14ac:dyDescent="0.2">
      <c r="A194" s="7"/>
      <c r="B194" s="9" t="s">
        <v>117</v>
      </c>
      <c r="C194" s="9"/>
      <c r="D194" s="9"/>
      <c r="E194" s="9"/>
      <c r="F194" s="9"/>
      <c r="G194" s="9"/>
      <c r="H194" s="9"/>
      <c r="I194" s="9"/>
      <c r="J194" s="9"/>
      <c r="K194" s="7"/>
    </row>
    <row r="195" spans="1:11" ht="18" customHeight="1" x14ac:dyDescent="0.2">
      <c r="A195" s="7"/>
      <c r="B195" s="7"/>
      <c r="C195" s="7"/>
      <c r="D195" s="7"/>
      <c r="E195" s="7"/>
      <c r="F195" s="7"/>
      <c r="G195" s="7"/>
      <c r="H195" s="7"/>
      <c r="I195" s="7"/>
      <c r="J195" s="7"/>
      <c r="K195" s="7"/>
    </row>
    <row r="196" spans="1:11" ht="18" customHeight="1" x14ac:dyDescent="0.2">
      <c r="A196" s="7"/>
      <c r="B196" s="10" t="s">
        <v>3</v>
      </c>
      <c r="C196" s="64" t="s">
        <v>145</v>
      </c>
      <c r="D196" s="7"/>
      <c r="E196" s="7"/>
      <c r="F196" s="7"/>
      <c r="G196" s="7"/>
      <c r="H196" s="7"/>
      <c r="I196" s="7"/>
      <c r="J196" s="7"/>
      <c r="K196" s="7"/>
    </row>
    <row r="197" spans="1:11" ht="18" customHeight="1" x14ac:dyDescent="0.2">
      <c r="A197" s="7"/>
      <c r="B197" s="14"/>
      <c r="C197" s="69"/>
      <c r="D197" s="69"/>
      <c r="E197" s="69"/>
      <c r="F197" s="69"/>
      <c r="G197" s="69"/>
      <c r="H197" s="69"/>
      <c r="I197" s="69"/>
      <c r="J197" s="69"/>
      <c r="K197" s="7"/>
    </row>
    <row r="198" spans="1:11" ht="18" customHeight="1" x14ac:dyDescent="0.2">
      <c r="A198" s="7"/>
      <c r="B198" s="10" t="s">
        <v>3</v>
      </c>
      <c r="C198" s="64" t="s">
        <v>144</v>
      </c>
      <c r="D198" s="7"/>
      <c r="E198" s="7"/>
      <c r="F198" s="7"/>
      <c r="G198" s="7"/>
      <c r="H198" s="7"/>
      <c r="I198" s="7"/>
      <c r="J198" s="7"/>
      <c r="K198" s="7"/>
    </row>
    <row r="199" spans="1:11" ht="18" customHeight="1" x14ac:dyDescent="0.2">
      <c r="A199" s="7"/>
      <c r="B199" s="14"/>
      <c r="C199" s="24"/>
      <c r="D199" s="24"/>
      <c r="E199" s="24"/>
      <c r="F199" s="24"/>
      <c r="G199" s="24"/>
      <c r="H199" s="24"/>
      <c r="I199" s="24"/>
      <c r="J199" s="24"/>
      <c r="K199" s="7"/>
    </row>
    <row r="200" spans="1:11" ht="18" customHeight="1" x14ac:dyDescent="0.2">
      <c r="A200" s="7"/>
      <c r="B200" s="14"/>
      <c r="C200" s="24"/>
      <c r="D200" s="24"/>
      <c r="E200" s="24"/>
      <c r="F200" s="24"/>
      <c r="G200" s="24"/>
      <c r="H200" s="24"/>
      <c r="I200" s="24"/>
      <c r="J200" s="24"/>
      <c r="K200" s="7"/>
    </row>
    <row r="201" spans="1:11" ht="18" customHeight="1" x14ac:dyDescent="0.2">
      <c r="A201" s="7"/>
      <c r="B201" s="24"/>
      <c r="C201" s="24"/>
      <c r="D201" s="24"/>
      <c r="E201" s="24"/>
      <c r="F201" s="24"/>
      <c r="G201" s="24"/>
      <c r="H201" s="24"/>
      <c r="I201" s="24"/>
      <c r="J201" s="24"/>
      <c r="K201" s="7"/>
    </row>
    <row r="202" spans="1:11" ht="18" customHeight="1" x14ac:dyDescent="0.2">
      <c r="A202" s="7"/>
      <c r="B202" s="14"/>
      <c r="C202" s="24"/>
      <c r="D202" s="24"/>
      <c r="E202" s="24"/>
      <c r="F202" s="24"/>
      <c r="G202" s="24"/>
      <c r="H202" s="24"/>
      <c r="I202" s="24"/>
      <c r="J202" s="24"/>
      <c r="K202" s="7"/>
    </row>
    <row r="203" spans="1:11" ht="18" customHeight="1" x14ac:dyDescent="0.2">
      <c r="A203" s="7"/>
      <c r="B203" s="14"/>
      <c r="C203" s="69"/>
      <c r="D203" s="69"/>
      <c r="E203" s="69"/>
      <c r="F203" s="69"/>
      <c r="G203" s="69"/>
      <c r="H203" s="69"/>
      <c r="I203" s="69"/>
      <c r="J203" s="69"/>
      <c r="K203" s="7"/>
    </row>
    <row r="204" spans="1:11" ht="18" customHeight="1" x14ac:dyDescent="0.2">
      <c r="A204" s="7"/>
      <c r="B204" s="14"/>
      <c r="C204" s="69"/>
      <c r="D204" s="69"/>
      <c r="E204" s="69"/>
      <c r="F204" s="69"/>
      <c r="G204" s="69"/>
      <c r="H204" s="69"/>
      <c r="I204" s="69"/>
      <c r="J204" s="69"/>
      <c r="K204" s="7"/>
    </row>
    <row r="205" spans="1:11" ht="18" customHeight="1" x14ac:dyDescent="0.2">
      <c r="A205" s="7"/>
      <c r="B205" s="14"/>
      <c r="C205" s="69"/>
      <c r="D205" s="69"/>
      <c r="E205" s="69"/>
      <c r="F205" s="69"/>
      <c r="G205" s="69"/>
      <c r="H205" s="69"/>
      <c r="I205" s="69"/>
      <c r="J205" s="69"/>
      <c r="K205" s="7"/>
    </row>
    <row r="206" spans="1:11" ht="18" customHeight="1" x14ac:dyDescent="0.2">
      <c r="A206" s="7"/>
      <c r="B206" s="14"/>
      <c r="C206" s="69"/>
      <c r="D206" s="69"/>
      <c r="E206" s="69"/>
      <c r="F206" s="69"/>
      <c r="G206" s="69"/>
      <c r="H206" s="69"/>
      <c r="I206" s="69"/>
      <c r="J206" s="69"/>
      <c r="K206" s="7"/>
    </row>
    <row r="207" spans="1:11" ht="18" customHeight="1" x14ac:dyDescent="0.2">
      <c r="A207" s="7"/>
      <c r="B207" s="14"/>
      <c r="C207" s="69"/>
      <c r="D207" s="69"/>
      <c r="E207" s="69"/>
      <c r="F207" s="69"/>
      <c r="G207" s="69"/>
      <c r="H207" s="69"/>
      <c r="I207" s="69"/>
      <c r="J207" s="69"/>
      <c r="K207" s="7"/>
    </row>
    <row r="208" spans="1:11" ht="18" customHeight="1" x14ac:dyDescent="0.2">
      <c r="A208" s="7"/>
      <c r="B208" s="14"/>
      <c r="C208" s="69"/>
      <c r="D208" s="69"/>
      <c r="E208" s="69"/>
      <c r="F208" s="69"/>
      <c r="G208" s="69"/>
      <c r="H208" s="69"/>
      <c r="I208" s="69"/>
      <c r="J208" s="69"/>
      <c r="K208" s="7"/>
    </row>
    <row r="209" spans="1:11" ht="18" customHeight="1" x14ac:dyDescent="0.2">
      <c r="A209" s="7"/>
      <c r="B209" s="14"/>
      <c r="C209" s="69"/>
      <c r="D209" s="69"/>
      <c r="E209" s="69"/>
      <c r="F209" s="69"/>
      <c r="G209" s="69"/>
      <c r="H209" s="69"/>
      <c r="I209" s="69"/>
      <c r="J209" s="69"/>
      <c r="K209" s="7"/>
    </row>
    <row r="210" spans="1:11" ht="18" customHeight="1" x14ac:dyDescent="0.2">
      <c r="A210" s="7"/>
      <c r="B210" s="14"/>
      <c r="C210" s="69"/>
      <c r="D210" s="69"/>
      <c r="E210" s="69"/>
      <c r="F210" s="69"/>
      <c r="G210" s="69"/>
      <c r="H210" s="69"/>
      <c r="I210" s="69"/>
      <c r="J210" s="69"/>
      <c r="K210" s="7"/>
    </row>
    <row r="211" spans="1:11" ht="18" customHeight="1" x14ac:dyDescent="0.2">
      <c r="A211" s="7"/>
      <c r="B211" s="14"/>
      <c r="C211" s="69"/>
      <c r="D211" s="69"/>
      <c r="E211" s="69"/>
      <c r="F211" s="69"/>
      <c r="G211" s="69"/>
      <c r="H211" s="69"/>
      <c r="I211" s="69"/>
      <c r="J211" s="69"/>
      <c r="K211" s="7"/>
    </row>
    <row r="212" spans="1:11" ht="18" customHeight="1" x14ac:dyDescent="0.2">
      <c r="A212" s="7"/>
      <c r="B212" s="14"/>
      <c r="C212" s="69"/>
      <c r="D212" s="69"/>
      <c r="E212" s="69"/>
      <c r="F212" s="69"/>
      <c r="G212" s="69"/>
      <c r="H212" s="69"/>
      <c r="I212" s="69"/>
      <c r="J212" s="69"/>
      <c r="K212" s="7"/>
    </row>
    <row r="213" spans="1:11" ht="18" customHeight="1" x14ac:dyDescent="0.2">
      <c r="A213" s="7"/>
      <c r="B213" s="14"/>
      <c r="C213" s="69"/>
      <c r="D213" s="69"/>
      <c r="E213" s="69"/>
      <c r="F213" s="69"/>
      <c r="G213" s="69"/>
      <c r="H213" s="69"/>
      <c r="I213" s="69"/>
      <c r="J213" s="69"/>
      <c r="K213" s="7"/>
    </row>
    <row r="214" spans="1:11" ht="18" customHeight="1" x14ac:dyDescent="0.2">
      <c r="A214" s="7"/>
      <c r="B214" s="24"/>
      <c r="C214" s="24"/>
      <c r="D214" s="24"/>
      <c r="E214" s="24"/>
      <c r="F214" s="24"/>
      <c r="G214" s="24"/>
      <c r="H214" s="24"/>
      <c r="I214" s="24"/>
      <c r="J214" s="24"/>
      <c r="K214" s="7"/>
    </row>
    <row r="215" spans="1:11" ht="18" customHeight="1" x14ac:dyDescent="0.2">
      <c r="A215" s="7"/>
      <c r="B215" s="24"/>
      <c r="C215" s="24"/>
      <c r="D215" s="24"/>
      <c r="E215" s="24"/>
      <c r="F215" s="24"/>
      <c r="G215" s="24"/>
      <c r="H215" s="24"/>
      <c r="I215" s="24"/>
      <c r="J215" s="24"/>
      <c r="K215" s="7"/>
    </row>
    <row r="216" spans="1:11" ht="18" customHeight="1" x14ac:dyDescent="0.2">
      <c r="A216" s="7"/>
      <c r="B216" s="69"/>
      <c r="C216" s="69"/>
      <c r="D216" s="69"/>
      <c r="E216" s="69"/>
      <c r="F216" s="69"/>
      <c r="G216" s="69"/>
      <c r="H216" s="69"/>
      <c r="I216" s="69"/>
      <c r="J216" s="69"/>
      <c r="K216" s="7"/>
    </row>
    <row r="217" spans="1:11" ht="18" customHeight="1" x14ac:dyDescent="0.2">
      <c r="A217" s="7"/>
      <c r="B217" s="69"/>
      <c r="C217" s="69"/>
      <c r="D217" s="69"/>
      <c r="E217" s="69"/>
      <c r="F217" s="69"/>
      <c r="G217" s="69"/>
      <c r="H217" s="69"/>
      <c r="I217" s="69"/>
      <c r="J217" s="69"/>
      <c r="K217" s="7"/>
    </row>
    <row r="218" spans="1:11" ht="18" customHeight="1" x14ac:dyDescent="0.2">
      <c r="A218" s="7"/>
      <c r="B218" s="69"/>
      <c r="C218" s="69"/>
      <c r="D218" s="69"/>
      <c r="E218" s="69"/>
      <c r="F218" s="69"/>
      <c r="G218" s="69"/>
      <c r="H218" s="69"/>
      <c r="I218" s="69"/>
      <c r="J218" s="69"/>
      <c r="K218" s="7"/>
    </row>
    <row r="219" spans="1:11" ht="18" customHeight="1" x14ac:dyDescent="0.2">
      <c r="A219" s="7"/>
      <c r="B219" s="10" t="s">
        <v>3</v>
      </c>
      <c r="C219" s="64" t="s">
        <v>146</v>
      </c>
      <c r="D219" s="7"/>
      <c r="E219" s="7"/>
      <c r="F219" s="7"/>
      <c r="G219" s="7"/>
      <c r="H219" s="7"/>
      <c r="I219" s="7"/>
      <c r="J219" s="7"/>
      <c r="K219" s="7"/>
    </row>
    <row r="220" spans="1:11" ht="18" customHeight="1" x14ac:dyDescent="0.2">
      <c r="A220" s="7"/>
      <c r="B220" s="14"/>
      <c r="C220" s="69"/>
      <c r="D220" s="69"/>
      <c r="E220" s="69"/>
      <c r="F220" s="69"/>
      <c r="G220" s="69"/>
      <c r="H220" s="69"/>
      <c r="I220" s="69"/>
      <c r="J220" s="69"/>
      <c r="K220" s="7"/>
    </row>
    <row r="221" spans="1:11" ht="18" customHeight="1" x14ac:dyDescent="0.2">
      <c r="A221" s="7"/>
      <c r="B221" s="69"/>
      <c r="C221" s="69"/>
      <c r="D221" s="69"/>
      <c r="E221" s="69"/>
      <c r="F221" s="69"/>
      <c r="G221" s="69"/>
      <c r="H221" s="69"/>
      <c r="I221" s="69"/>
      <c r="J221" s="69"/>
      <c r="K221" s="7"/>
    </row>
    <row r="222" spans="1:11" ht="18" customHeight="1" x14ac:dyDescent="0.2">
      <c r="A222" s="7"/>
      <c r="B222" s="69"/>
      <c r="C222" s="69"/>
      <c r="D222" s="69"/>
      <c r="E222" s="69"/>
      <c r="F222" s="69"/>
      <c r="G222" s="69"/>
      <c r="H222" s="69"/>
      <c r="I222" s="69"/>
      <c r="J222" s="69"/>
      <c r="K222" s="7"/>
    </row>
    <row r="223" spans="1:11" ht="23.25" x14ac:dyDescent="0.2">
      <c r="A223" s="7"/>
      <c r="B223" s="9" t="s">
        <v>118</v>
      </c>
      <c r="C223" s="9"/>
      <c r="D223" s="9"/>
      <c r="E223" s="9"/>
      <c r="F223" s="9"/>
      <c r="G223" s="9"/>
      <c r="H223" s="9"/>
      <c r="I223" s="9"/>
      <c r="J223" s="9"/>
      <c r="K223" s="7"/>
    </row>
    <row r="224" spans="1:11" ht="18" customHeight="1" x14ac:dyDescent="0.2">
      <c r="A224" s="7"/>
      <c r="B224" s="7"/>
      <c r="C224" s="7"/>
      <c r="D224" s="7"/>
      <c r="E224" s="7"/>
      <c r="F224" s="7"/>
      <c r="G224" s="7"/>
      <c r="H224" s="7"/>
      <c r="I224" s="7"/>
      <c r="J224" s="7"/>
      <c r="K224" s="7"/>
    </row>
    <row r="225" spans="1:11" ht="18" customHeight="1" x14ac:dyDescent="0.2">
      <c r="A225" s="7"/>
      <c r="B225" s="10" t="s">
        <v>188</v>
      </c>
      <c r="C225" s="70" t="s">
        <v>189</v>
      </c>
      <c r="D225" s="7"/>
      <c r="E225" s="7"/>
      <c r="F225" s="7"/>
      <c r="G225" s="7"/>
      <c r="H225" s="7"/>
      <c r="I225" s="7"/>
      <c r="J225" s="7"/>
      <c r="K225" s="7"/>
    </row>
    <row r="226" spans="1:11" ht="18" customHeight="1" x14ac:dyDescent="0.2">
      <c r="A226" s="7"/>
      <c r="B226" s="7"/>
      <c r="C226" s="7"/>
      <c r="D226" s="7"/>
      <c r="E226" s="7"/>
      <c r="F226" s="7"/>
      <c r="G226" s="7"/>
      <c r="H226" s="7"/>
      <c r="I226" s="7"/>
      <c r="J226" s="7"/>
      <c r="K226" s="7"/>
    </row>
    <row r="227" spans="1:11" ht="18" customHeight="1" x14ac:dyDescent="0.2">
      <c r="A227" s="7"/>
      <c r="B227" s="7"/>
      <c r="C227" s="7"/>
      <c r="D227" s="7"/>
      <c r="E227" s="7"/>
      <c r="F227" s="7"/>
      <c r="G227" s="7"/>
      <c r="H227" s="7"/>
      <c r="I227" s="7"/>
      <c r="J227" s="7"/>
      <c r="K227" s="7"/>
    </row>
    <row r="228" spans="1:11" ht="18" customHeight="1" x14ac:dyDescent="0.2">
      <c r="A228" s="7"/>
      <c r="B228" s="7"/>
      <c r="C228" s="7"/>
      <c r="D228" s="7"/>
      <c r="E228" s="7"/>
      <c r="F228" s="7"/>
      <c r="G228" s="7"/>
      <c r="H228" s="7"/>
      <c r="I228" s="7"/>
      <c r="J228" s="7"/>
      <c r="K228" s="7"/>
    </row>
    <row r="229" spans="1:11" ht="18" customHeight="1" x14ac:dyDescent="0.2">
      <c r="A229" s="7"/>
      <c r="B229" s="7"/>
      <c r="C229" s="7"/>
      <c r="D229" s="7"/>
      <c r="E229" s="7"/>
      <c r="F229" s="7"/>
      <c r="G229" s="7"/>
      <c r="H229" s="7"/>
      <c r="I229" s="7"/>
      <c r="J229" s="7"/>
      <c r="K229" s="7"/>
    </row>
    <row r="230" spans="1:11" ht="18" customHeight="1" x14ac:dyDescent="0.2">
      <c r="A230" s="7"/>
      <c r="B230" s="7"/>
      <c r="C230" s="7"/>
      <c r="D230" s="7"/>
      <c r="E230" s="7"/>
      <c r="F230" s="7"/>
      <c r="G230" s="7"/>
      <c r="H230" s="7"/>
      <c r="I230" s="7"/>
      <c r="J230" s="7"/>
      <c r="K230" s="7"/>
    </row>
    <row r="231" spans="1:11" ht="18" customHeight="1" x14ac:dyDescent="0.2">
      <c r="A231" s="7"/>
      <c r="B231" s="7"/>
      <c r="C231" s="7"/>
      <c r="D231" s="7"/>
      <c r="E231" s="7"/>
      <c r="F231" s="7"/>
      <c r="G231" s="7"/>
      <c r="H231" s="7"/>
      <c r="I231" s="7"/>
      <c r="J231" s="7"/>
      <c r="K231" s="7"/>
    </row>
    <row r="232" spans="1:11" ht="18" customHeight="1" x14ac:dyDescent="0.2">
      <c r="A232" s="7"/>
      <c r="B232" s="7"/>
      <c r="C232" s="7"/>
      <c r="D232" s="7"/>
      <c r="E232" s="7"/>
      <c r="F232" s="7"/>
      <c r="G232" s="7"/>
      <c r="H232" s="7"/>
      <c r="I232" s="7"/>
      <c r="J232" s="7"/>
      <c r="K232" s="7"/>
    </row>
    <row r="233" spans="1:11" ht="18" customHeight="1" x14ac:dyDescent="0.2">
      <c r="A233" s="7"/>
      <c r="B233" s="7"/>
      <c r="C233" s="7"/>
      <c r="D233" s="7"/>
      <c r="E233" s="7"/>
      <c r="F233" s="7"/>
      <c r="G233" s="7"/>
      <c r="H233" s="7"/>
      <c r="I233" s="7"/>
      <c r="J233" s="7"/>
      <c r="K233" s="7"/>
    </row>
    <row r="234" spans="1:11" ht="18" customHeight="1" x14ac:dyDescent="0.2">
      <c r="A234" s="7"/>
      <c r="B234" s="7"/>
      <c r="C234" s="7"/>
      <c r="D234" s="7"/>
      <c r="E234" s="7"/>
      <c r="F234" s="7"/>
      <c r="G234" s="7"/>
      <c r="H234" s="7"/>
      <c r="I234" s="7"/>
      <c r="J234" s="7"/>
      <c r="K234" s="7"/>
    </row>
    <row r="235" spans="1:11" ht="18" customHeight="1" x14ac:dyDescent="0.2">
      <c r="A235" s="7"/>
      <c r="B235" s="7"/>
      <c r="C235" s="7"/>
      <c r="D235" s="7"/>
      <c r="E235" s="7"/>
      <c r="F235" s="7"/>
      <c r="G235" s="7"/>
      <c r="H235" s="7"/>
      <c r="I235" s="7"/>
      <c r="J235" s="7"/>
      <c r="K235" s="7"/>
    </row>
    <row r="236" spans="1:11" ht="18" customHeight="1" x14ac:dyDescent="0.2">
      <c r="A236" s="7"/>
      <c r="B236" s="7"/>
      <c r="C236" s="7"/>
      <c r="D236" s="7"/>
      <c r="E236" s="7"/>
      <c r="F236" s="7"/>
      <c r="G236" s="7"/>
      <c r="H236" s="7"/>
      <c r="I236" s="7"/>
      <c r="J236" s="7"/>
      <c r="K236" s="7"/>
    </row>
    <row r="237" spans="1:11" ht="18" customHeight="1" x14ac:dyDescent="0.2">
      <c r="A237" s="7"/>
      <c r="B237" s="7"/>
      <c r="C237" s="7"/>
      <c r="D237" s="7"/>
      <c r="E237" s="7"/>
      <c r="F237" s="7"/>
      <c r="G237" s="7"/>
      <c r="H237" s="7"/>
      <c r="I237" s="7"/>
      <c r="J237" s="7"/>
      <c r="K237" s="7"/>
    </row>
    <row r="238" spans="1:11" ht="18" customHeight="1" x14ac:dyDescent="0.2">
      <c r="A238" s="7"/>
      <c r="B238" s="7"/>
      <c r="C238" s="7"/>
      <c r="D238" s="7"/>
      <c r="E238" s="7"/>
      <c r="F238" s="7"/>
      <c r="G238" s="7"/>
      <c r="H238" s="7"/>
      <c r="I238" s="7"/>
      <c r="J238" s="7"/>
      <c r="K238" s="7"/>
    </row>
    <row r="239" spans="1:11" ht="18" customHeight="1" x14ac:dyDescent="0.2">
      <c r="A239" s="7"/>
      <c r="B239" s="7"/>
      <c r="C239" s="7"/>
      <c r="D239" s="7"/>
      <c r="E239" s="7"/>
      <c r="F239" s="7"/>
      <c r="G239" s="7"/>
      <c r="H239" s="7"/>
      <c r="I239" s="7"/>
      <c r="J239" s="7"/>
      <c r="K239" s="7"/>
    </row>
    <row r="240" spans="1:11" ht="18" customHeight="1" x14ac:dyDescent="0.2">
      <c r="A240" s="7"/>
      <c r="B240" s="7"/>
      <c r="C240" s="7"/>
      <c r="D240" s="7"/>
      <c r="E240" s="7"/>
      <c r="F240" s="7"/>
      <c r="G240" s="7"/>
      <c r="H240" s="7"/>
      <c r="I240" s="7"/>
      <c r="J240" s="7"/>
      <c r="K240" s="7"/>
    </row>
    <row r="241" spans="1:11" ht="18" customHeight="1" x14ac:dyDescent="0.2">
      <c r="A241" s="7"/>
      <c r="B241" s="7"/>
      <c r="C241" s="7"/>
      <c r="D241" s="7"/>
      <c r="E241" s="7"/>
      <c r="F241" s="7"/>
      <c r="G241" s="7"/>
      <c r="H241" s="7"/>
      <c r="I241" s="7"/>
      <c r="J241" s="7"/>
      <c r="K241" s="7"/>
    </row>
    <row r="242" spans="1:11" ht="18" customHeight="1" x14ac:dyDescent="0.2">
      <c r="A242" s="7"/>
      <c r="B242" s="7"/>
      <c r="C242" s="7"/>
      <c r="D242" s="7"/>
      <c r="E242" s="7"/>
      <c r="F242" s="7"/>
      <c r="G242" s="7"/>
      <c r="H242" s="7"/>
      <c r="I242" s="7"/>
      <c r="J242" s="7"/>
      <c r="K242" s="7"/>
    </row>
    <row r="243" spans="1:11" ht="18" customHeight="1" x14ac:dyDescent="0.2">
      <c r="A243" s="7"/>
      <c r="B243" s="7"/>
      <c r="C243" s="7"/>
      <c r="D243" s="7"/>
      <c r="E243" s="7"/>
      <c r="F243" s="7"/>
      <c r="G243" s="7"/>
      <c r="H243" s="7"/>
      <c r="I243" s="7"/>
      <c r="J243" s="7"/>
      <c r="K243" s="7"/>
    </row>
    <row r="244" spans="1:11" ht="18" customHeight="1" x14ac:dyDescent="0.2">
      <c r="A244" s="7"/>
      <c r="B244" s="7"/>
      <c r="C244" s="7"/>
      <c r="D244" s="7"/>
      <c r="E244" s="7"/>
      <c r="F244" s="7"/>
      <c r="G244" s="7"/>
      <c r="H244" s="7"/>
      <c r="I244" s="7"/>
      <c r="J244" s="7"/>
      <c r="K244" s="7"/>
    </row>
    <row r="245" spans="1:11" ht="18" customHeight="1" x14ac:dyDescent="0.2">
      <c r="A245" s="7"/>
      <c r="B245" s="7"/>
      <c r="C245" s="7"/>
      <c r="D245" s="7"/>
      <c r="E245" s="7"/>
      <c r="F245" s="7"/>
      <c r="G245" s="7"/>
      <c r="H245" s="7"/>
      <c r="I245" s="7"/>
      <c r="J245" s="7"/>
      <c r="K245" s="7"/>
    </row>
    <row r="246" spans="1:11" ht="18" customHeight="1" x14ac:dyDescent="0.2">
      <c r="A246" s="7"/>
      <c r="B246" s="7"/>
      <c r="C246" s="7"/>
      <c r="D246" s="7"/>
      <c r="E246" s="7"/>
      <c r="F246" s="7"/>
      <c r="G246" s="7"/>
      <c r="H246" s="7"/>
      <c r="I246" s="7"/>
      <c r="J246" s="7"/>
      <c r="K246" s="7"/>
    </row>
    <row r="247" spans="1:11" ht="18" customHeight="1" x14ac:dyDescent="0.2">
      <c r="A247" s="7"/>
      <c r="B247" s="7"/>
      <c r="C247" s="7"/>
      <c r="D247" s="7"/>
      <c r="E247" s="7"/>
      <c r="F247" s="7"/>
      <c r="G247" s="7"/>
      <c r="H247" s="7"/>
      <c r="I247" s="7"/>
      <c r="J247" s="7"/>
      <c r="K247" s="7"/>
    </row>
    <row r="248" spans="1:11" ht="18" customHeight="1" x14ac:dyDescent="0.2">
      <c r="A248" s="7"/>
      <c r="B248" s="51"/>
      <c r="C248" s="51"/>
      <c r="D248" s="51"/>
      <c r="E248" s="51"/>
      <c r="F248" s="51"/>
      <c r="G248" s="51"/>
      <c r="H248" s="51"/>
      <c r="I248" s="51"/>
      <c r="J248" s="51"/>
      <c r="K248" s="7"/>
    </row>
    <row r="249" spans="1:11" ht="23.25" x14ac:dyDescent="0.2">
      <c r="A249" s="7"/>
      <c r="B249" s="9" t="s">
        <v>19</v>
      </c>
      <c r="C249" s="9"/>
      <c r="D249" s="9"/>
      <c r="E249" s="9"/>
      <c r="F249" s="9"/>
      <c r="G249" s="9"/>
      <c r="H249" s="9"/>
      <c r="I249" s="9"/>
      <c r="J249" s="9"/>
      <c r="K249" s="7"/>
    </row>
    <row r="250" spans="1:11" ht="18" customHeight="1" x14ac:dyDescent="0.2">
      <c r="A250" s="7"/>
      <c r="B250" s="7"/>
      <c r="C250" s="7"/>
      <c r="D250" s="7"/>
      <c r="E250" s="7"/>
      <c r="F250" s="7"/>
      <c r="G250" s="7"/>
      <c r="H250" s="7"/>
      <c r="I250" s="7"/>
      <c r="J250" s="7"/>
      <c r="K250" s="7"/>
    </row>
    <row r="251" spans="1:11" ht="18" customHeight="1" x14ac:dyDescent="0.2">
      <c r="A251" s="7"/>
      <c r="C251" s="14" t="s">
        <v>9</v>
      </c>
      <c r="D251" s="5"/>
      <c r="F251" s="15">
        <v>1</v>
      </c>
      <c r="G251" s="5"/>
      <c r="H251" s="5"/>
      <c r="I251" s="5"/>
      <c r="J251" s="5"/>
      <c r="K251" s="7"/>
    </row>
    <row r="252" spans="1:11" ht="18" customHeight="1" x14ac:dyDescent="0.2">
      <c r="A252" s="7"/>
      <c r="C252" s="16" t="s">
        <v>8</v>
      </c>
      <c r="D252" s="5"/>
      <c r="F252" s="15">
        <v>1</v>
      </c>
      <c r="G252" s="5"/>
      <c r="H252" s="5"/>
      <c r="I252" s="5"/>
      <c r="J252" s="5"/>
      <c r="K252" s="7"/>
    </row>
    <row r="253" spans="1:11" ht="18" customHeight="1" x14ac:dyDescent="0.2">
      <c r="A253" s="7"/>
      <c r="B253" s="5"/>
      <c r="C253" s="16" t="s">
        <v>10</v>
      </c>
      <c r="D253" s="5"/>
      <c r="F253" s="15">
        <v>2</v>
      </c>
      <c r="G253" s="5"/>
      <c r="H253" s="5"/>
      <c r="I253" s="5"/>
      <c r="J253" s="5"/>
      <c r="K253" s="7"/>
    </row>
    <row r="254" spans="1:11" ht="18" customHeight="1" x14ac:dyDescent="0.2">
      <c r="A254" s="7"/>
      <c r="B254" s="5"/>
      <c r="C254" s="16" t="s">
        <v>11</v>
      </c>
      <c r="D254" s="5"/>
      <c r="F254" s="15">
        <v>3</v>
      </c>
      <c r="G254" s="5"/>
      <c r="H254" s="5"/>
      <c r="I254" s="5"/>
      <c r="J254" s="5"/>
      <c r="K254" s="7"/>
    </row>
    <row r="255" spans="1:11" ht="18" customHeight="1" x14ac:dyDescent="0.2">
      <c r="A255" s="7"/>
      <c r="B255" s="5"/>
      <c r="C255" s="16" t="s">
        <v>12</v>
      </c>
      <c r="D255" s="5"/>
      <c r="F255" s="15">
        <v>4</v>
      </c>
      <c r="G255" s="5"/>
      <c r="H255" s="5"/>
      <c r="I255" s="5"/>
      <c r="J255" s="5"/>
      <c r="K255" s="7"/>
    </row>
    <row r="256" spans="1:11" ht="18" customHeight="1" x14ac:dyDescent="0.2">
      <c r="A256" s="7"/>
      <c r="B256" s="5"/>
      <c r="C256" s="16" t="s">
        <v>13</v>
      </c>
      <c r="D256" s="5"/>
      <c r="F256" s="15">
        <v>5</v>
      </c>
      <c r="G256" s="5"/>
      <c r="H256" s="5"/>
      <c r="I256" s="5"/>
      <c r="J256" s="5"/>
      <c r="K256" s="7"/>
    </row>
    <row r="257" spans="1:11" ht="18" customHeight="1" x14ac:dyDescent="0.2">
      <c r="A257" s="7"/>
      <c r="B257" s="5"/>
      <c r="C257" s="16" t="s">
        <v>18</v>
      </c>
      <c r="D257" s="5"/>
      <c r="F257" s="15">
        <v>6</v>
      </c>
      <c r="G257" s="5"/>
      <c r="H257" s="5"/>
      <c r="I257" s="5"/>
      <c r="J257" s="5"/>
      <c r="K257" s="7"/>
    </row>
    <row r="258" spans="1:11" ht="18" customHeight="1" x14ac:dyDescent="0.2">
      <c r="A258" s="7"/>
      <c r="B258" s="5"/>
      <c r="C258" s="16" t="s">
        <v>14</v>
      </c>
      <c r="D258" s="5"/>
      <c r="F258" s="15">
        <v>7</v>
      </c>
      <c r="G258" s="5"/>
      <c r="H258" s="5"/>
      <c r="I258" s="5"/>
      <c r="J258" s="5"/>
      <c r="K258" s="7"/>
    </row>
    <row r="259" spans="1:11" ht="18" customHeight="1" x14ac:dyDescent="0.2">
      <c r="A259" s="7"/>
      <c r="B259" s="5"/>
      <c r="C259" s="16" t="s">
        <v>15</v>
      </c>
      <c r="D259" s="5"/>
      <c r="F259" s="15">
        <v>8</v>
      </c>
      <c r="G259" s="5"/>
      <c r="H259" s="5"/>
      <c r="I259" s="5"/>
      <c r="J259" s="5"/>
      <c r="K259" s="7"/>
    </row>
    <row r="260" spans="1:11" ht="18" customHeight="1" x14ac:dyDescent="0.2">
      <c r="A260" s="7"/>
      <c r="B260" s="5"/>
      <c r="C260" s="16" t="s">
        <v>16</v>
      </c>
      <c r="D260" s="5"/>
      <c r="F260" s="15">
        <v>9</v>
      </c>
      <c r="G260" s="5"/>
      <c r="H260" s="5"/>
      <c r="I260" s="5"/>
      <c r="J260" s="5"/>
      <c r="K260" s="7"/>
    </row>
    <row r="261" spans="1:11" ht="18" customHeight="1" x14ac:dyDescent="0.2">
      <c r="A261" s="7"/>
      <c r="B261" s="5"/>
      <c r="C261" s="16" t="s">
        <v>17</v>
      </c>
      <c r="D261" s="5"/>
      <c r="F261" s="15">
        <v>10</v>
      </c>
      <c r="G261" s="5"/>
      <c r="H261" s="5"/>
      <c r="I261" s="5"/>
      <c r="J261" s="5"/>
      <c r="K261" s="7"/>
    </row>
    <row r="262" spans="1:11" ht="18" customHeight="1" x14ac:dyDescent="0.2">
      <c r="A262" s="7"/>
      <c r="B262" s="5"/>
      <c r="C262" s="5"/>
      <c r="D262" s="5"/>
      <c r="E262" s="5"/>
      <c r="F262" s="5"/>
      <c r="G262" s="5"/>
      <c r="H262" s="5"/>
      <c r="I262" s="5"/>
      <c r="J262" s="5"/>
      <c r="K262" s="7"/>
    </row>
    <row r="263" spans="1:11" ht="18" customHeight="1" x14ac:dyDescent="0.2">
      <c r="A263" s="7"/>
      <c r="B263" s="5"/>
      <c r="C263" s="5"/>
      <c r="D263" s="5"/>
      <c r="E263" s="5"/>
      <c r="F263" s="5"/>
      <c r="G263" s="5"/>
      <c r="H263" s="5"/>
      <c r="I263" s="5"/>
      <c r="J263" s="5"/>
      <c r="K263" s="7"/>
    </row>
    <row r="264" spans="1:11" ht="23.25" x14ac:dyDescent="0.2">
      <c r="A264" s="7"/>
      <c r="B264" s="9" t="s">
        <v>72</v>
      </c>
      <c r="C264" s="9"/>
      <c r="D264" s="9"/>
      <c r="E264" s="9"/>
      <c r="F264" s="9"/>
      <c r="G264" s="9"/>
      <c r="H264" s="9"/>
      <c r="I264" s="9"/>
      <c r="J264" s="9"/>
      <c r="K264" s="7"/>
    </row>
    <row r="265" spans="1:11" ht="18" customHeight="1" x14ac:dyDescent="0.2">
      <c r="A265" s="7"/>
      <c r="B265" s="7"/>
      <c r="C265" s="7"/>
      <c r="D265" s="7"/>
      <c r="E265" s="7"/>
      <c r="F265" s="7"/>
      <c r="G265" s="7"/>
      <c r="H265" s="7"/>
      <c r="I265" s="7"/>
      <c r="J265" s="7"/>
      <c r="K265" s="7"/>
    </row>
    <row r="266" spans="1:11" ht="18" customHeight="1" x14ac:dyDescent="0.2">
      <c r="A266" s="7"/>
      <c r="B266" s="10" t="s">
        <v>80</v>
      </c>
      <c r="C266" s="64" t="s">
        <v>132</v>
      </c>
      <c r="D266" s="7"/>
      <c r="E266" s="7"/>
      <c r="F266" s="7"/>
      <c r="G266" s="7"/>
      <c r="H266" s="7"/>
      <c r="I266" s="7"/>
      <c r="J266" s="7"/>
      <c r="K266" s="7"/>
    </row>
    <row r="267" spans="1:11" ht="18" customHeight="1" x14ac:dyDescent="0.2">
      <c r="A267" s="7"/>
      <c r="B267" s="7"/>
      <c r="C267" s="7"/>
      <c r="D267" s="7"/>
      <c r="E267" s="7"/>
      <c r="F267" s="7"/>
      <c r="G267" s="7"/>
      <c r="H267" s="7"/>
      <c r="I267" s="7"/>
      <c r="J267" s="7"/>
      <c r="K267" s="7"/>
    </row>
    <row r="268" spans="1:11" ht="18" customHeight="1" x14ac:dyDescent="0.2">
      <c r="A268" s="7"/>
      <c r="B268" s="11" t="s">
        <v>50</v>
      </c>
      <c r="D268" s="7"/>
      <c r="E268" s="7"/>
      <c r="J268" s="7"/>
      <c r="K268" s="7"/>
    </row>
    <row r="269" spans="1:11" ht="18" customHeight="1" x14ac:dyDescent="0.2">
      <c r="A269" s="7"/>
      <c r="B269" s="7"/>
      <c r="C269" s="7"/>
      <c r="D269" s="7"/>
      <c r="E269" s="7"/>
      <c r="J269" s="7"/>
      <c r="K269" s="7"/>
    </row>
    <row r="270" spans="1:11" ht="18" customHeight="1" x14ac:dyDescent="0.2">
      <c r="A270" s="7"/>
      <c r="B270" s="7"/>
      <c r="C270" s="17" t="s">
        <v>20</v>
      </c>
      <c r="D270" s="31" t="s">
        <v>21</v>
      </c>
      <c r="E270" s="17" t="s">
        <v>5</v>
      </c>
      <c r="F270" s="33">
        <v>43608</v>
      </c>
      <c r="J270" s="7"/>
      <c r="K270" s="7"/>
    </row>
    <row r="271" spans="1:11" ht="18" customHeight="1" x14ac:dyDescent="0.2">
      <c r="A271" s="7"/>
      <c r="B271" s="7"/>
      <c r="E271" s="7"/>
      <c r="J271" s="7"/>
      <c r="K271" s="7"/>
    </row>
    <row r="272" spans="1:11" ht="18" customHeight="1" x14ac:dyDescent="0.2">
      <c r="A272" s="7"/>
      <c r="B272" s="7"/>
      <c r="C272" s="17" t="s">
        <v>73</v>
      </c>
      <c r="D272" s="37" t="s">
        <v>74</v>
      </c>
      <c r="E272" s="7"/>
      <c r="J272" s="7"/>
      <c r="K272" s="7"/>
    </row>
    <row r="273" spans="1:11" ht="18" customHeight="1" x14ac:dyDescent="0.2">
      <c r="A273" s="7"/>
      <c r="B273" s="7"/>
      <c r="E273" s="7"/>
      <c r="J273" s="7"/>
      <c r="K273" s="7"/>
    </row>
    <row r="274" spans="1:11" ht="18" customHeight="1" x14ac:dyDescent="0.2">
      <c r="A274" s="7"/>
      <c r="B274" s="7"/>
      <c r="C274" s="7"/>
      <c r="D274" s="7"/>
      <c r="E274" s="7"/>
      <c r="F274" s="7"/>
      <c r="G274" s="7"/>
      <c r="H274" s="7"/>
      <c r="I274" s="7"/>
      <c r="J274" s="7"/>
      <c r="K274" s="7"/>
    </row>
    <row r="275" spans="1:11" ht="18" customHeight="1" x14ac:dyDescent="0.2">
      <c r="A275" s="7"/>
      <c r="B275" s="11" t="s">
        <v>51</v>
      </c>
      <c r="C275" s="7"/>
      <c r="D275" s="7"/>
      <c r="E275" s="7"/>
      <c r="F275" s="7"/>
      <c r="G275" s="7"/>
      <c r="H275" s="7"/>
      <c r="I275" s="7"/>
      <c r="J275" s="7"/>
      <c r="K275" s="7"/>
    </row>
    <row r="276" spans="1:11" ht="18" customHeight="1" x14ac:dyDescent="0.2">
      <c r="A276" s="7"/>
      <c r="B276" s="7"/>
      <c r="C276" s="7"/>
      <c r="D276" s="7"/>
      <c r="E276" s="7"/>
      <c r="F276" s="7"/>
      <c r="G276" s="7"/>
      <c r="H276" s="7"/>
      <c r="I276" s="7"/>
      <c r="J276" s="7"/>
      <c r="K276" s="7"/>
    </row>
    <row r="277" spans="1:11" ht="18" customHeight="1" x14ac:dyDescent="0.2">
      <c r="A277" s="7"/>
      <c r="B277" s="7"/>
      <c r="C277" s="17" t="s">
        <v>22</v>
      </c>
      <c r="D277" s="31" t="s">
        <v>23</v>
      </c>
      <c r="E277" s="17" t="s">
        <v>60</v>
      </c>
      <c r="F277" s="32">
        <v>0.69027777777777777</v>
      </c>
      <c r="G277" s="7"/>
      <c r="H277" s="7"/>
      <c r="I277" s="7"/>
      <c r="J277" s="7"/>
      <c r="K277" s="7"/>
    </row>
    <row r="278" spans="1:11" ht="18" customHeight="1" x14ac:dyDescent="0.2">
      <c r="A278" s="7"/>
      <c r="B278" s="7"/>
      <c r="E278" s="7"/>
      <c r="F278" s="7"/>
      <c r="G278" s="7"/>
      <c r="H278" s="7"/>
      <c r="I278" s="7"/>
      <c r="J278" s="7"/>
      <c r="K278" s="7"/>
    </row>
    <row r="279" spans="1:11" ht="18" customHeight="1" x14ac:dyDescent="0.2">
      <c r="A279" s="7"/>
      <c r="B279" s="7"/>
      <c r="C279" s="17" t="s">
        <v>73</v>
      </c>
      <c r="D279" s="37" t="s">
        <v>75</v>
      </c>
      <c r="E279" s="7"/>
      <c r="J279" s="7"/>
      <c r="K279" s="7"/>
    </row>
    <row r="280" spans="1:11" ht="18" customHeight="1" x14ac:dyDescent="0.2">
      <c r="A280" s="7"/>
      <c r="B280" s="7"/>
      <c r="C280" s="7"/>
      <c r="D280" s="7"/>
      <c r="E280" s="7"/>
      <c r="F280" s="7"/>
      <c r="G280" s="7"/>
      <c r="H280" s="7"/>
      <c r="I280" s="7"/>
      <c r="J280" s="7"/>
      <c r="K280" s="7"/>
    </row>
    <row r="281" spans="1:11" ht="18" customHeight="1" x14ac:dyDescent="0.2">
      <c r="A281" s="7"/>
      <c r="B281" s="11" t="s">
        <v>52</v>
      </c>
      <c r="E281" s="5"/>
      <c r="H281" s="5"/>
      <c r="I281" s="5"/>
      <c r="J281" s="5"/>
      <c r="K281" s="7"/>
    </row>
    <row r="282" spans="1:11" ht="18" customHeight="1" x14ac:dyDescent="0.2">
      <c r="A282" s="7"/>
      <c r="B282" s="5"/>
      <c r="C282" s="5"/>
      <c r="D282" s="5"/>
      <c r="E282" s="5"/>
      <c r="F282" s="5"/>
      <c r="G282" s="5"/>
      <c r="H282" s="5"/>
      <c r="I282" s="5"/>
      <c r="J282" s="5"/>
      <c r="K282" s="7"/>
    </row>
    <row r="283" spans="1:11" ht="18" customHeight="1" x14ac:dyDescent="0.2">
      <c r="A283" s="7"/>
      <c r="B283" s="5"/>
      <c r="C283" s="17" t="s">
        <v>24</v>
      </c>
      <c r="D283" s="31" t="s">
        <v>26</v>
      </c>
      <c r="E283" s="17" t="s">
        <v>25</v>
      </c>
      <c r="F283" s="34">
        <v>34.567</v>
      </c>
      <c r="H283" s="5"/>
      <c r="I283" s="5"/>
      <c r="J283" s="5"/>
      <c r="K283" s="7"/>
    </row>
    <row r="284" spans="1:11" ht="18" customHeight="1" x14ac:dyDescent="0.2">
      <c r="A284" s="7"/>
      <c r="B284" s="5"/>
      <c r="E284" s="5"/>
      <c r="F284" s="5"/>
      <c r="G284" s="5"/>
      <c r="H284" s="5"/>
      <c r="I284" s="5"/>
      <c r="J284" s="5"/>
      <c r="K284" s="7"/>
    </row>
    <row r="285" spans="1:11" ht="18" customHeight="1" x14ac:dyDescent="0.2">
      <c r="A285" s="7"/>
      <c r="B285" s="7"/>
      <c r="C285" s="17" t="s">
        <v>73</v>
      </c>
      <c r="D285" s="37" t="s">
        <v>76</v>
      </c>
      <c r="E285" s="7"/>
      <c r="J285" s="7"/>
      <c r="K285" s="7"/>
    </row>
    <row r="286" spans="1:11" ht="18" customHeight="1" x14ac:dyDescent="0.2">
      <c r="A286" s="7"/>
      <c r="B286" s="7"/>
      <c r="C286" s="7"/>
      <c r="D286" s="7"/>
      <c r="E286" s="7"/>
      <c r="F286" s="7"/>
      <c r="G286" s="7"/>
      <c r="H286" s="7"/>
      <c r="I286" s="7"/>
      <c r="J286" s="7"/>
      <c r="K286" s="7"/>
    </row>
    <row r="287" spans="1:11" ht="18" customHeight="1" x14ac:dyDescent="0.2">
      <c r="A287" s="7"/>
      <c r="B287" s="19"/>
      <c r="C287" s="19"/>
      <c r="D287" s="19"/>
      <c r="E287" s="19"/>
      <c r="F287" s="19"/>
      <c r="G287" s="19"/>
      <c r="H287" s="19"/>
      <c r="I287" s="19"/>
      <c r="J287" s="19"/>
      <c r="K287" s="7"/>
    </row>
    <row r="288" spans="1:11" ht="18" customHeight="1" x14ac:dyDescent="0.2">
      <c r="A288" s="7"/>
      <c r="B288" s="11" t="s">
        <v>53</v>
      </c>
      <c r="C288" s="8"/>
      <c r="D288" s="8"/>
      <c r="E288" s="8"/>
      <c r="F288" s="8"/>
      <c r="G288" s="8"/>
      <c r="H288" s="7"/>
      <c r="I288" s="7"/>
      <c r="J288" s="7"/>
      <c r="K288" s="7"/>
    </row>
    <row r="289" spans="1:13" ht="18" customHeight="1" x14ac:dyDescent="0.2">
      <c r="A289" s="7"/>
      <c r="B289" s="8"/>
      <c r="C289" s="8"/>
      <c r="D289" s="8"/>
      <c r="E289" s="8"/>
      <c r="F289" s="8"/>
      <c r="G289" s="8"/>
      <c r="H289" s="7"/>
      <c r="I289" s="7"/>
      <c r="J289" s="7"/>
      <c r="K289" s="7"/>
    </row>
    <row r="290" spans="1:13" ht="18" customHeight="1" x14ac:dyDescent="0.2">
      <c r="A290" s="7"/>
      <c r="C290" s="25" t="s">
        <v>55</v>
      </c>
      <c r="D290" s="25" t="s">
        <v>54</v>
      </c>
      <c r="E290" s="8"/>
      <c r="F290" s="59" t="s">
        <v>125</v>
      </c>
      <c r="K290" s="8"/>
      <c r="L290" s="5"/>
      <c r="M290" s="5"/>
    </row>
    <row r="291" spans="1:13" ht="18" customHeight="1" x14ac:dyDescent="0.2">
      <c r="A291" s="7"/>
      <c r="B291" s="5"/>
      <c r="C291" s="35">
        <v>1</v>
      </c>
      <c r="D291" s="29" t="s">
        <v>54</v>
      </c>
      <c r="E291" s="8"/>
      <c r="F291" s="8"/>
      <c r="K291" s="8"/>
      <c r="M291" s="5"/>
    </row>
    <row r="292" spans="1:13" ht="18" customHeight="1" x14ac:dyDescent="0.2">
      <c r="A292" s="7"/>
      <c r="B292" s="5"/>
      <c r="C292" s="36">
        <v>1.1000000000000001</v>
      </c>
      <c r="D292" s="30" t="s">
        <v>54</v>
      </c>
      <c r="E292" s="8"/>
      <c r="F292" s="8" t="s">
        <v>62</v>
      </c>
      <c r="K292" s="8"/>
      <c r="M292" s="5"/>
    </row>
    <row r="293" spans="1:13" ht="18" customHeight="1" x14ac:dyDescent="0.2">
      <c r="A293" s="7"/>
      <c r="B293" s="5"/>
      <c r="C293" s="35">
        <v>1.2</v>
      </c>
      <c r="D293" s="29" t="s">
        <v>54</v>
      </c>
      <c r="E293" s="8"/>
      <c r="F293" s="8" t="s">
        <v>62</v>
      </c>
      <c r="J293" s="8"/>
      <c r="K293" s="8"/>
      <c r="M293" s="5"/>
    </row>
    <row r="294" spans="1:13" ht="18" customHeight="1" x14ac:dyDescent="0.2">
      <c r="A294" s="7"/>
      <c r="B294" s="5"/>
      <c r="C294" s="35" t="s">
        <v>56</v>
      </c>
      <c r="D294" s="30" t="s">
        <v>54</v>
      </c>
      <c r="E294" s="8"/>
      <c r="F294" s="8" t="s">
        <v>63</v>
      </c>
      <c r="J294" s="8"/>
      <c r="K294" s="8"/>
      <c r="M294" s="5"/>
    </row>
    <row r="295" spans="1:13" ht="18" customHeight="1" x14ac:dyDescent="0.2">
      <c r="A295" s="7"/>
      <c r="B295" s="19"/>
      <c r="C295" s="35" t="s">
        <v>57</v>
      </c>
      <c r="D295" s="30" t="s">
        <v>54</v>
      </c>
      <c r="E295" s="19"/>
      <c r="F295" s="8" t="s">
        <v>63</v>
      </c>
      <c r="J295" s="19"/>
      <c r="K295" s="19"/>
      <c r="M295" s="19"/>
    </row>
    <row r="296" spans="1:13" ht="18" customHeight="1" x14ac:dyDescent="0.2">
      <c r="A296" s="7"/>
      <c r="B296" s="51"/>
      <c r="C296" s="51"/>
      <c r="D296" s="51"/>
      <c r="E296" s="51"/>
      <c r="F296" s="51"/>
      <c r="G296" s="51"/>
      <c r="H296" s="51"/>
      <c r="I296" s="51"/>
      <c r="J296" s="51"/>
      <c r="K296" s="7"/>
    </row>
    <row r="297" spans="1:13" ht="18" customHeight="1" x14ac:dyDescent="0.2">
      <c r="A297" s="7"/>
      <c r="B297" s="7"/>
      <c r="C297" s="17" t="s">
        <v>77</v>
      </c>
      <c r="D297" s="37" t="s">
        <v>79</v>
      </c>
      <c r="E297" s="7"/>
      <c r="J297" s="7"/>
      <c r="K297" s="7"/>
    </row>
    <row r="298" spans="1:13" ht="18" customHeight="1" x14ac:dyDescent="0.2">
      <c r="A298" s="7"/>
      <c r="B298" s="7"/>
      <c r="C298" s="7"/>
      <c r="D298" s="37" t="s">
        <v>78</v>
      </c>
      <c r="E298" s="7"/>
      <c r="F298" s="7"/>
      <c r="G298" s="7"/>
      <c r="H298" s="7"/>
      <c r="I298" s="7"/>
      <c r="J298" s="7"/>
      <c r="K298" s="7"/>
    </row>
    <row r="299" spans="1:13" ht="18" customHeight="1" x14ac:dyDescent="0.2">
      <c r="A299" s="7"/>
      <c r="B299" s="51"/>
      <c r="C299" s="51"/>
      <c r="D299" s="51"/>
      <c r="E299" s="51"/>
      <c r="F299" s="51"/>
      <c r="G299" s="51"/>
      <c r="H299" s="51"/>
      <c r="I299" s="51"/>
      <c r="J299" s="51"/>
      <c r="K299" s="7"/>
    </row>
    <row r="300" spans="1:13" ht="18" customHeight="1" x14ac:dyDescent="0.2">
      <c r="A300" s="7"/>
      <c r="B300" s="10" t="s">
        <v>80</v>
      </c>
      <c r="C300" s="64" t="s">
        <v>81</v>
      </c>
      <c r="D300" s="7"/>
      <c r="E300" s="7"/>
      <c r="F300" s="7"/>
      <c r="G300" s="7"/>
      <c r="H300" s="7"/>
      <c r="I300" s="7"/>
      <c r="J300" s="7"/>
      <c r="K300" s="7"/>
    </row>
    <row r="301" spans="1:13" ht="18" customHeight="1" x14ac:dyDescent="0.2">
      <c r="A301" s="7"/>
      <c r="B301" s="7"/>
      <c r="C301" s="7"/>
      <c r="D301" s="7"/>
      <c r="E301" s="7"/>
      <c r="F301" s="7"/>
      <c r="G301" s="7"/>
      <c r="H301" s="7"/>
      <c r="I301" s="7"/>
      <c r="J301" s="7"/>
      <c r="K301" s="7"/>
    </row>
    <row r="302" spans="1:13" ht="18" customHeight="1" x14ac:dyDescent="0.2">
      <c r="A302" s="7"/>
      <c r="B302" s="11" t="s">
        <v>139</v>
      </c>
      <c r="D302" s="7"/>
      <c r="E302" s="7"/>
      <c r="J302" s="7"/>
      <c r="K302" s="7"/>
    </row>
    <row r="303" spans="1:13" ht="18" customHeight="1" x14ac:dyDescent="0.2">
      <c r="A303" s="7"/>
      <c r="B303" s="7"/>
      <c r="C303" s="7"/>
      <c r="D303" s="7"/>
      <c r="E303" s="7"/>
      <c r="J303" s="7"/>
      <c r="K303" s="7"/>
    </row>
    <row r="304" spans="1:13" ht="18" customHeight="1" x14ac:dyDescent="0.2">
      <c r="A304" s="7"/>
      <c r="B304" s="7"/>
      <c r="C304" s="25" t="s">
        <v>140</v>
      </c>
      <c r="D304" s="72" t="s">
        <v>141</v>
      </c>
      <c r="E304" s="72" t="s">
        <v>142</v>
      </c>
      <c r="F304" s="72" t="s">
        <v>143</v>
      </c>
      <c r="J304" s="7"/>
      <c r="K304" s="7"/>
    </row>
    <row r="305" spans="1:11" ht="18" customHeight="1" x14ac:dyDescent="0.2">
      <c r="A305" s="7"/>
      <c r="B305" s="7"/>
      <c r="C305" s="73">
        <v>3.54</v>
      </c>
      <c r="D305" s="71">
        <v>3.54</v>
      </c>
      <c r="E305" s="71">
        <v>3.54</v>
      </c>
      <c r="F305" s="71">
        <v>3.54</v>
      </c>
      <c r="J305" s="7"/>
      <c r="K305" s="7"/>
    </row>
    <row r="306" spans="1:11" ht="18" customHeight="1" x14ac:dyDescent="0.2">
      <c r="A306" s="7"/>
      <c r="B306" s="7"/>
      <c r="C306" s="73">
        <v>0</v>
      </c>
      <c r="D306" s="71">
        <v>0</v>
      </c>
      <c r="E306" s="71">
        <v>0</v>
      </c>
      <c r="F306" s="71">
        <v>0</v>
      </c>
      <c r="J306" s="7"/>
      <c r="K306" s="7"/>
    </row>
    <row r="307" spans="1:11" ht="18" customHeight="1" x14ac:dyDescent="0.2">
      <c r="A307" s="7"/>
      <c r="B307" s="7"/>
      <c r="C307" s="73">
        <v>0</v>
      </c>
      <c r="D307" s="71">
        <v>0</v>
      </c>
      <c r="E307" s="71">
        <v>0</v>
      </c>
      <c r="F307" s="71">
        <v>0</v>
      </c>
      <c r="J307" s="7"/>
      <c r="K307" s="7"/>
    </row>
    <row r="308" spans="1:11" ht="18" customHeight="1" x14ac:dyDescent="0.2">
      <c r="A308" s="7"/>
      <c r="C308" s="73">
        <v>2.41</v>
      </c>
      <c r="D308" s="71">
        <v>2.41</v>
      </c>
      <c r="E308" s="71">
        <v>2.41</v>
      </c>
      <c r="F308" s="71">
        <v>2.41</v>
      </c>
      <c r="J308" s="7"/>
      <c r="K308" s="7"/>
    </row>
    <row r="309" spans="1:11" ht="18" customHeight="1" x14ac:dyDescent="0.2">
      <c r="A309" s="7"/>
      <c r="C309" s="73">
        <v>12.4</v>
      </c>
      <c r="D309" s="71">
        <v>12.4</v>
      </c>
      <c r="E309" s="71">
        <v>12.4</v>
      </c>
      <c r="F309" s="71">
        <v>12.4</v>
      </c>
      <c r="J309" s="7"/>
      <c r="K309" s="7"/>
    </row>
    <row r="310" spans="1:11" ht="18" customHeight="1" x14ac:dyDescent="0.2">
      <c r="A310" s="7"/>
      <c r="J310" s="7"/>
      <c r="K310" s="7"/>
    </row>
    <row r="311" spans="1:11" ht="18" customHeight="1" x14ac:dyDescent="0.2">
      <c r="A311" s="7"/>
      <c r="B311" s="19"/>
      <c r="C311" s="19"/>
      <c r="D311" s="19"/>
      <c r="E311" s="19"/>
      <c r="F311" s="19"/>
      <c r="G311" s="19"/>
      <c r="H311" s="19"/>
      <c r="I311" s="19"/>
      <c r="J311" s="19"/>
      <c r="K311" s="7"/>
    </row>
    <row r="312" spans="1:11" ht="18" customHeight="1" x14ac:dyDescent="0.2">
      <c r="A312" s="7"/>
      <c r="B312" s="11" t="s">
        <v>58</v>
      </c>
      <c r="C312" s="19"/>
      <c r="D312" s="19"/>
      <c r="E312" s="19"/>
      <c r="F312" s="19"/>
      <c r="G312" s="19"/>
      <c r="H312" s="19"/>
      <c r="I312" s="19"/>
      <c r="J312" s="19"/>
      <c r="K312" s="7"/>
    </row>
    <row r="313" spans="1:11" ht="18" customHeight="1" x14ac:dyDescent="0.2">
      <c r="A313" s="7"/>
      <c r="B313" s="19"/>
      <c r="C313" s="19"/>
      <c r="D313" s="19"/>
      <c r="E313" s="19"/>
      <c r="F313" s="19"/>
      <c r="G313" s="19"/>
      <c r="H313" s="19"/>
      <c r="I313" s="19"/>
      <c r="J313" s="19"/>
      <c r="K313" s="7"/>
    </row>
    <row r="314" spans="1:11" ht="18" customHeight="1" x14ac:dyDescent="0.2">
      <c r="A314" s="7"/>
      <c r="B314" s="19"/>
      <c r="C314" s="25" t="s">
        <v>27</v>
      </c>
      <c r="D314" s="19"/>
      <c r="E314" s="8" t="s">
        <v>61</v>
      </c>
      <c r="F314" s="19"/>
      <c r="G314" s="19"/>
      <c r="H314" s="19"/>
      <c r="I314" s="19"/>
      <c r="J314" s="19"/>
      <c r="K314" s="7"/>
    </row>
    <row r="315" spans="1:11" ht="18" customHeight="1" x14ac:dyDescent="0.2">
      <c r="A315" s="7"/>
      <c r="B315" s="19"/>
      <c r="C315" s="27">
        <v>23500000</v>
      </c>
      <c r="D315" s="19"/>
      <c r="E315" s="8" t="s">
        <v>66</v>
      </c>
      <c r="G315" s="19"/>
      <c r="H315" s="19"/>
      <c r="I315" s="19"/>
      <c r="J315" s="19"/>
      <c r="K315" s="7"/>
    </row>
    <row r="316" spans="1:11" ht="18" customHeight="1" x14ac:dyDescent="0.2">
      <c r="A316" s="7"/>
      <c r="B316" s="5"/>
      <c r="C316" s="27">
        <v>9999</v>
      </c>
      <c r="D316" s="5"/>
      <c r="E316" s="8" t="s">
        <v>67</v>
      </c>
      <c r="G316" s="5"/>
      <c r="H316" s="5"/>
      <c r="I316" s="5"/>
      <c r="J316" s="5"/>
      <c r="K316" s="7"/>
    </row>
    <row r="317" spans="1:11" ht="18" customHeight="1" x14ac:dyDescent="0.2">
      <c r="A317" s="7"/>
      <c r="B317" s="5"/>
      <c r="C317" s="27">
        <v>34567898267</v>
      </c>
      <c r="D317" s="5"/>
      <c r="E317" s="8" t="s">
        <v>68</v>
      </c>
      <c r="G317" s="5"/>
      <c r="H317" s="5"/>
      <c r="I317" s="5"/>
      <c r="J317" s="5"/>
      <c r="K317" s="7"/>
    </row>
    <row r="318" spans="1:11" ht="18" customHeight="1" x14ac:dyDescent="0.2">
      <c r="A318" s="7"/>
      <c r="B318" s="5"/>
      <c r="C318" s="27">
        <v>123</v>
      </c>
      <c r="D318" s="5"/>
      <c r="E318" s="8"/>
      <c r="G318" s="5"/>
      <c r="H318" s="5"/>
      <c r="I318" s="5"/>
      <c r="J318" s="5"/>
      <c r="K318" s="7"/>
    </row>
    <row r="319" spans="1:11" ht="18" customHeight="1" x14ac:dyDescent="0.2">
      <c r="A319" s="7"/>
      <c r="B319" s="5"/>
      <c r="D319" s="5"/>
      <c r="E319" s="5"/>
      <c r="G319" s="5"/>
      <c r="H319" s="5"/>
      <c r="I319" s="5"/>
      <c r="J319" s="5"/>
      <c r="K319" s="7"/>
    </row>
    <row r="320" spans="1:11" ht="18" customHeight="1" x14ac:dyDescent="0.2">
      <c r="A320" s="7"/>
      <c r="B320" s="52"/>
      <c r="D320" s="52"/>
      <c r="E320" s="52"/>
      <c r="G320" s="52"/>
      <c r="H320" s="52"/>
      <c r="I320" s="52"/>
      <c r="J320" s="52"/>
      <c r="K320" s="7"/>
    </row>
    <row r="321" spans="1:11" ht="18" customHeight="1" x14ac:dyDescent="0.2">
      <c r="A321" s="7"/>
      <c r="B321" s="11" t="s">
        <v>59</v>
      </c>
      <c r="D321" s="5"/>
      <c r="E321" s="5"/>
      <c r="G321" s="5"/>
      <c r="H321" s="5"/>
      <c r="I321" s="5"/>
      <c r="J321" s="5"/>
      <c r="K321" s="7"/>
    </row>
    <row r="322" spans="1:11" ht="18" customHeight="1" x14ac:dyDescent="0.2">
      <c r="A322" s="7"/>
      <c r="B322" s="8"/>
      <c r="C322" s="8"/>
      <c r="D322" s="8"/>
      <c r="E322" s="8"/>
      <c r="F322" s="8"/>
      <c r="G322" s="8"/>
      <c r="H322" s="7"/>
      <c r="I322" s="7"/>
      <c r="J322" s="7"/>
      <c r="K322" s="7"/>
    </row>
    <row r="323" spans="1:11" ht="18" customHeight="1" x14ac:dyDescent="0.2">
      <c r="A323" s="7"/>
      <c r="B323" s="5"/>
      <c r="C323" s="26" t="s">
        <v>133</v>
      </c>
      <c r="D323" s="5"/>
      <c r="E323" s="8" t="s">
        <v>61</v>
      </c>
      <c r="G323" s="5"/>
      <c r="H323" s="5"/>
      <c r="I323" s="5"/>
      <c r="J323" s="5"/>
      <c r="K323" s="7"/>
    </row>
    <row r="324" spans="1:11" ht="18" customHeight="1" x14ac:dyDescent="0.2">
      <c r="A324" s="7"/>
      <c r="B324" s="5"/>
      <c r="C324" s="28">
        <v>-300</v>
      </c>
      <c r="D324" s="5"/>
      <c r="E324" s="8" t="s">
        <v>70</v>
      </c>
      <c r="F324" s="5"/>
      <c r="G324" s="67"/>
      <c r="H324" s="5"/>
      <c r="I324" s="5"/>
      <c r="J324" s="5"/>
      <c r="K324" s="7"/>
    </row>
    <row r="325" spans="1:11" ht="18" customHeight="1" x14ac:dyDescent="0.2">
      <c r="A325" s="7"/>
      <c r="B325" s="19"/>
      <c r="C325" s="28">
        <v>-50</v>
      </c>
      <c r="D325" s="19"/>
      <c r="E325" s="8" t="s">
        <v>71</v>
      </c>
      <c r="F325" s="19"/>
      <c r="G325" s="19"/>
      <c r="H325" s="19"/>
      <c r="I325" s="19"/>
      <c r="J325" s="19"/>
      <c r="K325" s="7"/>
    </row>
    <row r="326" spans="1:11" ht="18" customHeight="1" x14ac:dyDescent="0.2">
      <c r="A326" s="7"/>
      <c r="B326" s="19"/>
      <c r="C326" s="28">
        <v>50</v>
      </c>
      <c r="D326" s="19"/>
      <c r="E326" s="8" t="s">
        <v>69</v>
      </c>
      <c r="F326" s="19"/>
      <c r="G326" s="19"/>
      <c r="H326" s="19"/>
      <c r="I326" s="19"/>
      <c r="J326" s="19"/>
      <c r="K326" s="7"/>
    </row>
    <row r="327" spans="1:11" ht="18" customHeight="1" x14ac:dyDescent="0.2">
      <c r="A327" s="7"/>
      <c r="B327" s="19"/>
      <c r="C327" s="28">
        <v>260</v>
      </c>
      <c r="D327" s="19"/>
      <c r="E327" s="8" t="s">
        <v>65</v>
      </c>
      <c r="F327" s="19"/>
      <c r="G327" s="19"/>
      <c r="H327" s="19"/>
      <c r="I327" s="19"/>
      <c r="J327" s="19"/>
      <c r="K327" s="7"/>
    </row>
    <row r="328" spans="1:11" ht="18" customHeight="1" x14ac:dyDescent="0.2">
      <c r="A328" s="7"/>
      <c r="B328" s="19"/>
      <c r="C328" s="28">
        <v>530</v>
      </c>
      <c r="D328" s="19"/>
      <c r="E328" s="8" t="s">
        <v>64</v>
      </c>
      <c r="F328" s="19"/>
      <c r="G328" s="19"/>
      <c r="H328" s="19"/>
      <c r="I328" s="19"/>
      <c r="J328" s="19"/>
      <c r="K328" s="7"/>
    </row>
    <row r="329" spans="1:11" ht="18" customHeight="1" x14ac:dyDescent="0.2">
      <c r="A329" s="7"/>
      <c r="B329" s="19"/>
      <c r="C329" s="19"/>
      <c r="D329" s="19"/>
      <c r="E329" s="19"/>
      <c r="F329" s="19"/>
      <c r="G329" s="19"/>
      <c r="H329" s="19"/>
      <c r="I329" s="19"/>
      <c r="J329" s="19"/>
      <c r="K329" s="7"/>
    </row>
    <row r="330" spans="1:11" ht="18" customHeight="1" x14ac:dyDescent="0.2">
      <c r="A330" s="7"/>
      <c r="B330" s="114"/>
      <c r="C330" s="114"/>
      <c r="D330" s="114"/>
      <c r="E330" s="114"/>
      <c r="F330" s="114"/>
      <c r="G330" s="114"/>
      <c r="H330" s="114"/>
      <c r="I330" s="114"/>
      <c r="J330" s="114"/>
      <c r="K330" s="7"/>
    </row>
    <row r="331" spans="1:11" ht="23.25" x14ac:dyDescent="0.2">
      <c r="A331" s="7"/>
      <c r="B331" s="9" t="s">
        <v>184</v>
      </c>
      <c r="C331" s="9"/>
      <c r="D331" s="9"/>
      <c r="E331" s="9"/>
      <c r="F331" s="9"/>
      <c r="G331" s="9"/>
      <c r="H331" s="9"/>
      <c r="I331" s="9"/>
      <c r="J331" s="9"/>
      <c r="K331" s="7"/>
    </row>
    <row r="332" spans="1:11" ht="18" customHeight="1" x14ac:dyDescent="0.2">
      <c r="A332" s="7"/>
      <c r="B332" s="7"/>
      <c r="C332" s="7"/>
      <c r="D332" s="7"/>
      <c r="E332" s="7"/>
      <c r="F332" s="7"/>
      <c r="G332" s="7"/>
      <c r="H332" s="7"/>
      <c r="I332" s="7"/>
      <c r="J332" s="7"/>
      <c r="K332" s="7"/>
    </row>
    <row r="333" spans="1:11" ht="18" customHeight="1" x14ac:dyDescent="0.2">
      <c r="A333" s="7"/>
      <c r="B333" s="7"/>
      <c r="C333" s="119">
        <v>1</v>
      </c>
      <c r="D333" s="7"/>
      <c r="E333" s="7"/>
      <c r="F333" s="7"/>
      <c r="G333" s="7"/>
      <c r="H333" s="7"/>
      <c r="I333" s="7"/>
      <c r="J333" s="7"/>
      <c r="K333" s="7"/>
    </row>
    <row r="334" spans="1:11" ht="18" customHeight="1" x14ac:dyDescent="0.2">
      <c r="A334" s="7"/>
      <c r="B334" s="7"/>
      <c r="C334" s="119">
        <v>0.5</v>
      </c>
      <c r="D334" s="7"/>
      <c r="E334" s="7"/>
      <c r="F334" s="7"/>
      <c r="G334" s="7"/>
      <c r="H334" s="7"/>
      <c r="I334" s="7"/>
      <c r="J334" s="7"/>
      <c r="K334" s="7"/>
    </row>
    <row r="335" spans="1:11" ht="18" customHeight="1" x14ac:dyDescent="0.2">
      <c r="A335" s="7"/>
      <c r="B335" s="7"/>
      <c r="C335" s="119">
        <v>0.25</v>
      </c>
      <c r="D335" s="7"/>
      <c r="E335" s="7"/>
      <c r="F335" s="7"/>
      <c r="G335" s="7"/>
      <c r="H335" s="7"/>
      <c r="I335" s="7"/>
      <c r="J335" s="7"/>
      <c r="K335" s="7"/>
    </row>
    <row r="336" spans="1:11" ht="18" customHeight="1" x14ac:dyDescent="0.2">
      <c r="A336" s="7"/>
      <c r="B336" s="7"/>
      <c r="C336" s="119">
        <v>0.02</v>
      </c>
      <c r="D336" s="7"/>
      <c r="E336" s="7"/>
      <c r="F336" s="7"/>
      <c r="G336" s="7"/>
      <c r="H336" s="7"/>
      <c r="I336" s="7"/>
      <c r="J336" s="7"/>
      <c r="K336" s="7"/>
    </row>
    <row r="337" spans="1:11" ht="18" customHeight="1" x14ac:dyDescent="0.2">
      <c r="A337" s="7"/>
      <c r="B337" s="7"/>
      <c r="C337" s="119">
        <v>0.75</v>
      </c>
      <c r="D337" s="7"/>
      <c r="E337" s="120" t="s">
        <v>185</v>
      </c>
      <c r="F337" s="7"/>
      <c r="G337" s="7"/>
      <c r="H337" s="7"/>
      <c r="I337" s="7"/>
      <c r="J337" s="7"/>
      <c r="K337" s="7"/>
    </row>
    <row r="338" spans="1:11" ht="18" customHeight="1" x14ac:dyDescent="0.2">
      <c r="A338" s="7"/>
      <c r="B338" s="7"/>
      <c r="C338" s="7"/>
      <c r="D338" s="7"/>
      <c r="E338" s="7"/>
      <c r="F338" s="7"/>
      <c r="G338" s="7"/>
      <c r="H338" s="7"/>
      <c r="I338" s="7"/>
      <c r="J338" s="7"/>
      <c r="K338" s="7"/>
    </row>
    <row r="339" spans="1:11" ht="18" customHeight="1" x14ac:dyDescent="0.2">
      <c r="A339" s="7"/>
      <c r="B339" s="7"/>
      <c r="C339" s="7"/>
      <c r="D339" s="7"/>
      <c r="E339" s="7"/>
      <c r="F339" s="7"/>
      <c r="G339" s="7"/>
      <c r="H339" s="7"/>
      <c r="I339" s="7"/>
      <c r="J339" s="7"/>
      <c r="K339" s="7"/>
    </row>
    <row r="340" spans="1:11" ht="18" customHeight="1" x14ac:dyDescent="0.2">
      <c r="A340" s="7"/>
      <c r="B340" s="7"/>
      <c r="C340" s="7"/>
      <c r="D340" s="7"/>
      <c r="E340" s="7"/>
      <c r="F340" s="7"/>
      <c r="G340" s="7"/>
      <c r="H340" s="7"/>
      <c r="I340" s="7"/>
      <c r="J340" s="7"/>
      <c r="K340" s="7"/>
    </row>
    <row r="341" spans="1:11" ht="21" customHeight="1" x14ac:dyDescent="0.2">
      <c r="A341" s="6"/>
      <c r="B341" s="6"/>
      <c r="C341" s="6" t="s">
        <v>1</v>
      </c>
      <c r="D341" s="6"/>
      <c r="E341" s="6"/>
      <c r="F341" s="6"/>
      <c r="G341" s="6"/>
      <c r="H341" s="6"/>
      <c r="I341" s="6"/>
      <c r="J341" s="6"/>
      <c r="K341" s="7"/>
    </row>
    <row r="342" spans="1:11" ht="18" customHeight="1" x14ac:dyDescent="0.2">
      <c r="A342" s="7"/>
      <c r="B342" s="7"/>
      <c r="C342" s="7"/>
      <c r="D342" s="7"/>
      <c r="E342" s="7"/>
      <c r="F342" s="7"/>
      <c r="G342" s="7"/>
      <c r="H342" s="7"/>
      <c r="I342" s="7"/>
      <c r="J342" s="7"/>
      <c r="K342" s="7"/>
    </row>
    <row r="343" spans="1:11" ht="18" customHeight="1" x14ac:dyDescent="0.2">
      <c r="A343" s="7"/>
      <c r="B343" s="7"/>
      <c r="C343" s="7"/>
      <c r="D343" s="7"/>
      <c r="E343" s="7"/>
      <c r="F343" s="7"/>
      <c r="G343" s="7"/>
      <c r="H343" s="7"/>
      <c r="I343" s="7"/>
      <c r="J343" s="7"/>
      <c r="K343" s="7"/>
    </row>
    <row r="344" spans="1:11" ht="18" customHeight="1" x14ac:dyDescent="0.2">
      <c r="A344" s="7"/>
      <c r="B344" s="10" t="s">
        <v>2</v>
      </c>
      <c r="C344" s="12" t="s">
        <v>4</v>
      </c>
      <c r="D344" s="7"/>
      <c r="E344" s="7"/>
      <c r="F344" s="7"/>
      <c r="G344" s="7"/>
      <c r="H344" s="7"/>
      <c r="I344" s="7"/>
      <c r="J344" s="7"/>
      <c r="K344" s="7"/>
    </row>
    <row r="345" spans="1:11" ht="18" customHeight="1" x14ac:dyDescent="0.2">
      <c r="A345" s="7"/>
      <c r="B345" s="7"/>
      <c r="C345" s="7"/>
      <c r="D345" s="7"/>
      <c r="E345" s="7"/>
      <c r="F345" s="7"/>
      <c r="G345" s="7"/>
      <c r="H345" s="7"/>
      <c r="I345" s="7"/>
      <c r="J345" s="7"/>
      <c r="K345" s="7"/>
    </row>
    <row r="346" spans="1:11" ht="18" customHeight="1" x14ac:dyDescent="0.2">
      <c r="A346" s="7"/>
      <c r="B346" s="10" t="s">
        <v>2</v>
      </c>
      <c r="C346" s="12" t="s">
        <v>6</v>
      </c>
      <c r="D346" s="7"/>
      <c r="E346" s="7"/>
      <c r="F346" s="7"/>
      <c r="G346" s="7"/>
      <c r="H346" s="7"/>
      <c r="I346" s="7"/>
      <c r="J346" s="7"/>
      <c r="K346" s="7"/>
    </row>
    <row r="347" spans="1:11" ht="18" customHeight="1" x14ac:dyDescent="0.2">
      <c r="A347" s="7"/>
      <c r="B347" s="7"/>
      <c r="C347" s="7"/>
      <c r="D347" s="7"/>
      <c r="E347" s="7"/>
      <c r="F347" s="7"/>
      <c r="G347" s="7"/>
      <c r="H347" s="7"/>
      <c r="I347" s="7"/>
      <c r="J347" s="7"/>
      <c r="K347" s="7"/>
    </row>
  </sheetData>
  <mergeCells count="36">
    <mergeCell ref="C132:C133"/>
    <mergeCell ref="C134:C135"/>
    <mergeCell ref="D116:E116"/>
    <mergeCell ref="D117:E117"/>
    <mergeCell ref="C116:C117"/>
    <mergeCell ref="C122:C123"/>
    <mergeCell ref="C124:C125"/>
    <mergeCell ref="C126:C127"/>
    <mergeCell ref="C128:C129"/>
    <mergeCell ref="C130:C131"/>
    <mergeCell ref="D131:E131"/>
    <mergeCell ref="D132:E132"/>
    <mergeCell ref="D133:E133"/>
    <mergeCell ref="D134:E134"/>
    <mergeCell ref="D135:E135"/>
    <mergeCell ref="D126:E126"/>
    <mergeCell ref="D127:E127"/>
    <mergeCell ref="D128:E128"/>
    <mergeCell ref="D129:E129"/>
    <mergeCell ref="D130:E130"/>
    <mergeCell ref="D121:E121"/>
    <mergeCell ref="D122:E122"/>
    <mergeCell ref="D123:E123"/>
    <mergeCell ref="D124:E124"/>
    <mergeCell ref="D125:E125"/>
    <mergeCell ref="B4:J7"/>
    <mergeCell ref="D118:E118"/>
    <mergeCell ref="D119:E119"/>
    <mergeCell ref="D120:E120"/>
    <mergeCell ref="C118:C119"/>
    <mergeCell ref="C120:C121"/>
    <mergeCell ref="C143:D143"/>
    <mergeCell ref="C144:D144"/>
    <mergeCell ref="C145:D145"/>
    <mergeCell ref="C146:D146"/>
    <mergeCell ref="C147:D147"/>
  </mergeCells>
  <conditionalFormatting sqref="F251">
    <cfRule type="cellIs" priority="71" operator="greaterThan">
      <formula>1</formula>
    </cfRule>
  </conditionalFormatting>
  <conditionalFormatting sqref="F252:F261">
    <cfRule type="cellIs" dxfId="30" priority="82" operator="greaterThan">
      <formula>0</formula>
    </cfRule>
    <cfRule type="cellIs" dxfId="29" priority="83" operator="greaterThan">
      <formula>1</formula>
    </cfRule>
    <cfRule type="cellIs" dxfId="28" priority="84" operator="greaterThan">
      <formula>2</formula>
    </cfRule>
    <cfRule type="cellIs" dxfId="27" priority="85" operator="greaterThan">
      <formula>3</formula>
    </cfRule>
    <cfRule type="cellIs" dxfId="26" priority="86" operator="greaterThan">
      <formula>4</formula>
    </cfRule>
    <cfRule type="cellIs" dxfId="25" priority="87" operator="greaterThan">
      <formula>5</formula>
    </cfRule>
    <cfRule type="cellIs" dxfId="24" priority="88" operator="greaterThan">
      <formula>6</formula>
    </cfRule>
    <cfRule type="cellIs" dxfId="23" priority="89" operator="greaterThan">
      <formula>7</formula>
    </cfRule>
  </conditionalFormatting>
  <conditionalFormatting sqref="F261">
    <cfRule type="iconSet" priority="91">
      <iconSet iconSet="3Symbols">
        <cfvo type="percent" val="0"/>
        <cfvo type="num" val="-30"/>
        <cfvo type="num" val="0"/>
      </iconSet>
    </cfRule>
  </conditionalFormatting>
  <conditionalFormatting sqref="F260:F261">
    <cfRule type="dataBar" priority="90">
      <dataBar>
        <cfvo type="min"/>
        <cfvo type="num" val="30"/>
        <color theme="5" tint="0.39997558519241921"/>
      </dataBar>
      <extLst>
        <ext xmlns:x14="http://schemas.microsoft.com/office/spreadsheetml/2009/9/main" uri="{B025F937-C7B1-47D3-B67F-A62EFF666E3E}">
          <x14:id>{3B31FED2-71E5-45E6-9359-E3E479C0A88E}</x14:id>
        </ext>
      </extLst>
    </cfRule>
  </conditionalFormatting>
  <conditionalFormatting sqref="C315:C318">
    <cfRule type="cellIs" dxfId="22" priority="50" operator="greaterThan">
      <formula>999999999</formula>
    </cfRule>
    <cfRule type="cellIs" dxfId="21" priority="51" operator="greaterThan">
      <formula>999999</formula>
    </cfRule>
    <cfRule type="cellIs" dxfId="20" priority="52" operator="greaterThan">
      <formula>999</formula>
    </cfRule>
  </conditionalFormatting>
  <conditionalFormatting sqref="C324:C328">
    <cfRule type="cellIs" dxfId="19" priority="45" operator="greaterThanOrEqual">
      <formula>500</formula>
    </cfRule>
    <cfRule type="cellIs" dxfId="18" priority="46" operator="greaterThanOrEqual">
      <formula>250</formula>
    </cfRule>
    <cfRule type="cellIs" dxfId="17" priority="47" operator="greaterThan">
      <formula>0</formula>
    </cfRule>
    <cfRule type="cellIs" dxfId="16" priority="48" operator="lessThan">
      <formula>-250</formula>
    </cfRule>
    <cfRule type="cellIs" dxfId="15" priority="49" operator="lessThan">
      <formula>0</formula>
    </cfRule>
  </conditionalFormatting>
  <conditionalFormatting sqref="G18:G22">
    <cfRule type="dataBar" priority="44">
      <dataBar>
        <cfvo type="min"/>
        <cfvo type="max"/>
        <color rgb="FF63C384"/>
      </dataBar>
      <extLst>
        <ext xmlns:x14="http://schemas.microsoft.com/office/spreadsheetml/2009/9/main" uri="{B025F937-C7B1-47D3-B67F-A62EFF666E3E}">
          <x14:id>{DF4F40F6-D99E-437F-9F8B-FA4687B09A45}</x14:id>
        </ext>
      </extLst>
    </cfRule>
  </conditionalFormatting>
  <conditionalFormatting sqref="D18:D23">
    <cfRule type="colorScale" priority="43">
      <colorScale>
        <cfvo type="min"/>
        <cfvo type="percentile" val="50"/>
        <cfvo type="max"/>
        <color rgb="FFF8696B"/>
        <color rgb="FFFFEB84"/>
        <color rgb="FF63BE7B"/>
      </colorScale>
    </cfRule>
  </conditionalFormatting>
  <conditionalFormatting sqref="I18:I22">
    <cfRule type="duplicateValues" dxfId="14" priority="42"/>
  </conditionalFormatting>
  <conditionalFormatting sqref="D57">
    <cfRule type="dataBar" priority="41">
      <dataBar>
        <cfvo type="num" val="0"/>
        <cfvo type="num" val="1"/>
        <color rgb="FF00B050"/>
      </dataBar>
      <extLst>
        <ext xmlns:x14="http://schemas.microsoft.com/office/spreadsheetml/2009/9/main" uri="{B025F937-C7B1-47D3-B67F-A62EFF666E3E}">
          <x14:id>{4D120647-6BDA-41EA-95D3-6947296C35C4}</x14:id>
        </ext>
      </extLst>
    </cfRule>
  </conditionalFormatting>
  <conditionalFormatting sqref="F270">
    <cfRule type="expression" dxfId="13" priority="92">
      <formula>$D$270="dmy"</formula>
    </cfRule>
  </conditionalFormatting>
  <conditionalFormatting sqref="F277">
    <cfRule type="expression" dxfId="12" priority="93">
      <formula>$D$277="24hour"</formula>
    </cfRule>
  </conditionalFormatting>
  <conditionalFormatting sqref="F283">
    <cfRule type="expression" dxfId="11" priority="94">
      <formula>$D$283="fraction"</formula>
    </cfRule>
  </conditionalFormatting>
  <conditionalFormatting sqref="D291:D295">
    <cfRule type="expression" dxfId="10" priority="39">
      <formula>LEN($C291)-LEN(SUBSTITUTE($C291,".",""))=2</formula>
    </cfRule>
    <cfRule type="expression" dxfId="9" priority="40">
      <formula>LEN($C291)-LEN(SUBSTITUTE($C291,".",""))=1</formula>
    </cfRule>
  </conditionalFormatting>
  <conditionalFormatting sqref="D83:D87">
    <cfRule type="dataBar" priority="36">
      <dataBar showValue="0">
        <cfvo type="num" val="0"/>
        <cfvo type="num" val="10"/>
        <color theme="7" tint="0.39997558519241921"/>
      </dataBar>
      <extLst>
        <ext xmlns:x14="http://schemas.microsoft.com/office/spreadsheetml/2009/9/main" uri="{B025F937-C7B1-47D3-B67F-A62EFF666E3E}">
          <x14:id>{C054327A-156B-4492-AA75-5B11F9A489F3}</x14:id>
        </ext>
      </extLst>
    </cfRule>
  </conditionalFormatting>
  <conditionalFormatting sqref="E83:E87">
    <cfRule type="dataBar" priority="35">
      <dataBar showValue="0">
        <cfvo type="num" val="0"/>
        <cfvo type="num" val="10"/>
        <color theme="6" tint="-0.249977111117893"/>
      </dataBar>
      <extLst>
        <ext xmlns:x14="http://schemas.microsoft.com/office/spreadsheetml/2009/9/main" uri="{B025F937-C7B1-47D3-B67F-A62EFF666E3E}">
          <x14:id>{ED151513-63A8-4C76-B087-E4073585DE07}</x14:id>
        </ext>
      </extLst>
    </cfRule>
  </conditionalFormatting>
  <conditionalFormatting sqref="D63:D67">
    <cfRule type="dataBar" priority="33">
      <dataBar>
        <cfvo type="min"/>
        <cfvo type="max"/>
        <color theme="4" tint="0.39997558519241921"/>
      </dataBar>
      <extLst>
        <ext xmlns:x14="http://schemas.microsoft.com/office/spreadsheetml/2009/9/main" uri="{B025F937-C7B1-47D3-B67F-A62EFF666E3E}">
          <x14:id>{18DF04A0-4D4D-4A5B-8F5A-1CCC7AF45C4D}</x14:id>
        </ext>
      </extLst>
    </cfRule>
  </conditionalFormatting>
  <conditionalFormatting sqref="D93:D101">
    <cfRule type="dataBar" priority="32">
      <dataBar>
        <cfvo type="num" val="0"/>
        <cfvo type="num" val="25"/>
        <color rgb="FF638EC6"/>
      </dataBar>
      <extLst>
        <ext xmlns:x14="http://schemas.microsoft.com/office/spreadsheetml/2009/9/main" uri="{B025F937-C7B1-47D3-B67F-A62EFF666E3E}">
          <x14:id>{54004418-A31C-43A8-9768-34985D498669}</x14:id>
        </ext>
      </extLst>
    </cfRule>
  </conditionalFormatting>
  <conditionalFormatting sqref="E93:E101">
    <cfRule type="dataBar" priority="31">
      <dataBar>
        <cfvo type="num" val="0"/>
        <cfvo type="num" val="25"/>
        <color theme="7" tint="0.39997558519241921"/>
      </dataBar>
      <extLst>
        <ext xmlns:x14="http://schemas.microsoft.com/office/spreadsheetml/2009/9/main" uri="{B025F937-C7B1-47D3-B67F-A62EFF666E3E}">
          <x14:id>{BDDD9D31-EF65-4885-8AFC-FAC795153EA0}</x14:id>
        </ext>
      </extLst>
    </cfRule>
  </conditionalFormatting>
  <conditionalFormatting sqref="E63:E67">
    <cfRule type="dataBar" priority="30">
      <dataBar>
        <cfvo type="min"/>
        <cfvo type="max"/>
        <color theme="4" tint="0.39997558519241921"/>
      </dataBar>
      <extLst>
        <ext xmlns:x14="http://schemas.microsoft.com/office/spreadsheetml/2009/9/main" uri="{B025F937-C7B1-47D3-B67F-A62EFF666E3E}">
          <x14:id>{A54DE835-1672-4465-85F6-8D96138C190C}</x14:id>
        </ext>
      </extLst>
    </cfRule>
  </conditionalFormatting>
  <conditionalFormatting sqref="C161:F167">
    <cfRule type="expression" dxfId="8" priority="29">
      <formula>MOD(ROW(),2)=0</formula>
    </cfRule>
  </conditionalFormatting>
  <conditionalFormatting sqref="D29:D34">
    <cfRule type="iconSet" priority="27">
      <iconSet>
        <cfvo type="percent" val="0"/>
        <cfvo type="num" val="0"/>
        <cfvo type="num" val="500"/>
      </iconSet>
    </cfRule>
  </conditionalFormatting>
  <conditionalFormatting sqref="D28">
    <cfRule type="iconSet" priority="26">
      <iconSet>
        <cfvo type="percent" val="0"/>
        <cfvo type="num" val="0"/>
        <cfvo type="num" val="500"/>
      </iconSet>
    </cfRule>
  </conditionalFormatting>
  <conditionalFormatting sqref="D105:D113">
    <cfRule type="dataBar" priority="22">
      <dataBar>
        <cfvo type="num" val="0"/>
        <cfvo type="num" val="50"/>
        <color rgb="FF638EC6"/>
      </dataBar>
      <extLst>
        <ext xmlns:x14="http://schemas.microsoft.com/office/spreadsheetml/2009/9/main" uri="{B025F937-C7B1-47D3-B67F-A62EFF666E3E}">
          <x14:id>{4B3E5895-7927-4225-AB33-EA7F6AAF9460}</x14:id>
        </ext>
      </extLst>
    </cfRule>
  </conditionalFormatting>
  <conditionalFormatting sqref="D119 D121 D123 D125 D127 D129 D131 D133 D135">
    <cfRule type="dataBar" priority="21">
      <dataBar>
        <cfvo type="num" val="0"/>
        <cfvo type="num" val="25"/>
        <color theme="7" tint="0.39997558519241921"/>
      </dataBar>
      <extLst>
        <ext xmlns:x14="http://schemas.microsoft.com/office/spreadsheetml/2009/9/main" uri="{B025F937-C7B1-47D3-B67F-A62EFF666E3E}">
          <x14:id>{F272F3A9-1504-49BA-984E-60D8E7E57E08}</x14:id>
        </ext>
      </extLst>
    </cfRule>
  </conditionalFormatting>
  <conditionalFormatting sqref="D118 D120 D122 D124 D126 D128 D130 D132 D134">
    <cfRule type="dataBar" priority="20">
      <dataBar>
        <cfvo type="num" val="0"/>
        <cfvo type="num" val="25"/>
        <color theme="4" tint="0.39997558519241921"/>
      </dataBar>
      <extLst>
        <ext xmlns:x14="http://schemas.microsoft.com/office/spreadsheetml/2009/9/main" uri="{B025F937-C7B1-47D3-B67F-A62EFF666E3E}">
          <x14:id>{7E237F87-02D3-4A6B-B359-30D9F70FCF82}</x14:id>
        </ext>
      </extLst>
    </cfRule>
  </conditionalFormatting>
  <conditionalFormatting sqref="E105:E113">
    <cfRule type="dataBar" priority="18">
      <dataBar>
        <cfvo type="num" val="0"/>
        <cfvo type="num" val="25"/>
        <color theme="7" tint="0.39997558519241921"/>
      </dataBar>
      <extLst>
        <ext xmlns:x14="http://schemas.microsoft.com/office/spreadsheetml/2009/9/main" uri="{B025F937-C7B1-47D3-B67F-A62EFF666E3E}">
          <x14:id>{40F96A62-59EC-47E6-BCD1-30EEEF4EB78A}</x14:id>
        </ext>
      </extLst>
    </cfRule>
  </conditionalFormatting>
  <conditionalFormatting sqref="D305:D309">
    <cfRule type="cellIs" dxfId="7" priority="10" operator="equal">
      <formula>0</formula>
    </cfRule>
  </conditionalFormatting>
  <conditionalFormatting sqref="E305:E309">
    <cfRule type="cellIs" dxfId="6" priority="9" operator="equal">
      <formula>0</formula>
    </cfRule>
  </conditionalFormatting>
  <conditionalFormatting sqref="F305:F309">
    <cfRule type="cellIs" dxfId="5" priority="8" operator="equal">
      <formula>0</formula>
    </cfRule>
  </conditionalFormatting>
  <conditionalFormatting sqref="D10">
    <cfRule type="expression" priority="95">
      <formula>#REF!="yes"</formula>
    </cfRule>
  </conditionalFormatting>
  <conditionalFormatting sqref="C143:C144 C146:C147">
    <cfRule type="dataBar" priority="99">
      <dataBar>
        <cfvo type="num" val="$C$150"/>
        <cfvo type="num" val="$D$150"/>
        <color rgb="FF638EC6"/>
      </dataBar>
      <extLst>
        <ext xmlns:x14="http://schemas.microsoft.com/office/spreadsheetml/2009/9/main" uri="{B025F937-C7B1-47D3-B67F-A62EFF666E3E}">
          <x14:id>{431C18C6-0B3C-4501-9072-162D6CF33625}</x14:id>
        </ext>
      </extLst>
    </cfRule>
  </conditionalFormatting>
  <conditionalFormatting sqref="C145">
    <cfRule type="dataBar" priority="101">
      <dataBar>
        <cfvo type="num" val="$C$150"/>
        <cfvo type="num" val="$D$150"/>
        <color rgb="FF00B050"/>
      </dataBar>
      <extLst>
        <ext xmlns:x14="http://schemas.microsoft.com/office/spreadsheetml/2009/9/main" uri="{B025F937-C7B1-47D3-B67F-A62EFF666E3E}">
          <x14:id>{D1999580-B377-4CC4-9F29-3B380F8DCB9C}</x14:id>
        </ext>
      </extLst>
    </cfRule>
  </conditionalFormatting>
  <conditionalFormatting sqref="D47:D50">
    <cfRule type="cellIs" dxfId="4" priority="3" operator="lessThan">
      <formula>TODAY()</formula>
    </cfRule>
    <cfRule type="cellIs" dxfId="3" priority="5" operator="lessThan">
      <formula>TODAY()+30</formula>
    </cfRule>
  </conditionalFormatting>
  <conditionalFormatting sqref="C333:C337">
    <cfRule type="colorScale" priority="1">
      <colorScale>
        <cfvo type="num" val="0"/>
        <cfvo type="num" val="0.5"/>
        <cfvo type="num" val="1"/>
        <color rgb="FFFF0000"/>
        <color rgb="FFFFC000"/>
        <color rgb="FF008000"/>
      </colorScale>
    </cfRule>
    <cfRule type="dataBar" priority="2">
      <dataBar>
        <cfvo type="num" val="0"/>
        <cfvo type="num" val="1"/>
        <color theme="1" tint="0.499984740745262"/>
      </dataBar>
      <extLst>
        <ext xmlns:x14="http://schemas.microsoft.com/office/spreadsheetml/2009/9/main" uri="{B025F937-C7B1-47D3-B67F-A62EFF666E3E}">
          <x14:id>{EBEC615A-F0A5-4065-9714-49E346496DDB}</x14:id>
        </ext>
      </extLst>
    </cfRule>
  </conditionalFormatting>
  <dataValidations disablePrompts="1" count="3">
    <dataValidation type="list" allowBlank="1" showInputMessage="1" showErrorMessage="1" sqref="D270" xr:uid="{84443CCC-12F5-4676-AD13-94EE24331B27}">
      <formula1>"mdy,dmy"</formula1>
    </dataValidation>
    <dataValidation type="list" allowBlank="1" showInputMessage="1" showErrorMessage="1" sqref="D277" xr:uid="{B5D80C67-E945-4AA2-AEFD-C0B77F0BB742}">
      <formula1>"standard,24hour"</formula1>
    </dataValidation>
    <dataValidation type="list" allowBlank="1" showInputMessage="1" showErrorMessage="1" sqref="D283" xr:uid="{881F1210-EE31-4EE4-B479-3BE976144152}">
      <formula1>"fraction,decimal"</formula1>
    </dataValidation>
  </dataValidations>
  <hyperlinks>
    <hyperlink ref="B2" r:id="rId1" xr:uid="{00000000-0004-0000-0000-000000000000}"/>
    <hyperlink ref="C344" r:id="rId2" xr:uid="{00000000-0004-0000-0000-000001000000}"/>
    <hyperlink ref="C346" r:id="rId3" xr:uid="{00000000-0004-0000-0000-000005000000}"/>
    <hyperlink ref="C300" r:id="rId4" location="count-spaces" xr:uid="{D8F4E641-BCA0-48D0-8B6C-BA027B88EEA4}"/>
    <hyperlink ref="C36" r:id="rId5" display="See it in action: Task List Template" xr:uid="{579381DE-15EC-4CF0-8BC6-90949E0BF585}"/>
    <hyperlink ref="C40" r:id="rId6" xr:uid="{07BF80E6-DECC-4F9D-AE6B-916BD0BEDF6B}"/>
    <hyperlink ref="C266" r:id="rId7" xr:uid="{4F2CCD2F-F12E-4D47-B076-435E62AFF47C}"/>
    <hyperlink ref="C89" r:id="rId8" xr:uid="{B1384881-3F76-430A-9ED6-54F5D3589AD5}"/>
    <hyperlink ref="C173" r:id="rId9" xr:uid="{3A7D1010-EBCC-49E4-8068-449A9C730F82}"/>
    <hyperlink ref="C196" r:id="rId10" xr:uid="{B5C0B1BB-212C-4E9A-A155-9089FA4E3D43}"/>
    <hyperlink ref="C198" r:id="rId11" xr:uid="{50C66427-C8B9-46D2-8474-2ACB98EED092}"/>
    <hyperlink ref="C219" r:id="rId12" display="Yearly Schedule of Events" xr:uid="{A028AD6D-5309-40B7-9E0C-6CD730E10D82}"/>
    <hyperlink ref="C52" r:id="rId13" xr:uid="{617C7310-DAA7-4291-9079-9605F7CC2FC8}"/>
    <hyperlink ref="C225" r:id="rId14" xr:uid="{41593F1D-46A6-496A-81BD-C850F05EB936}"/>
  </hyperlinks>
  <pageMargins left="0.7" right="0.7" top="0.75" bottom="0.75" header="0.3" footer="0.3"/>
  <pageSetup orientation="portrait" r:id="rId15"/>
  <drawing r:id="rId16"/>
  <extLst>
    <ext xmlns:x14="http://schemas.microsoft.com/office/spreadsheetml/2009/9/main" uri="{78C0D931-6437-407d-A8EE-F0AAD7539E65}">
      <x14:conditionalFormattings>
        <x14:conditionalFormatting xmlns:xm="http://schemas.microsoft.com/office/excel/2006/main">
          <x14:cfRule type="dataBar" id="{3B31FED2-71E5-45E6-9359-E3E479C0A88E}">
            <x14:dataBar minLength="0" maxLength="100" gradient="0">
              <x14:cfvo type="autoMin"/>
              <x14:cfvo type="num">
                <xm:f>30</xm:f>
              </x14:cfvo>
              <x14:negativeFillColor rgb="FFFF0000"/>
              <x14:axisColor rgb="FF000000"/>
            </x14:dataBar>
          </x14:cfRule>
          <xm:sqref>F260:F261</xm:sqref>
        </x14:conditionalFormatting>
        <x14:conditionalFormatting xmlns:xm="http://schemas.microsoft.com/office/excel/2006/main">
          <x14:cfRule type="dataBar" id="{DF4F40F6-D99E-437F-9F8B-FA4687B09A45}">
            <x14:dataBar minLength="0" maxLength="100" gradient="0">
              <x14:cfvo type="autoMin"/>
              <x14:cfvo type="autoMax"/>
              <x14:negativeFillColor rgb="FFFF0000"/>
              <x14:axisColor rgb="FF000000"/>
            </x14:dataBar>
          </x14:cfRule>
          <xm:sqref>G18:G22</xm:sqref>
        </x14:conditionalFormatting>
        <x14:conditionalFormatting xmlns:xm="http://schemas.microsoft.com/office/excel/2006/main">
          <x14:cfRule type="dataBar" id="{4D120647-6BDA-41EA-95D3-6947296C35C4}">
            <x14:dataBar minLength="0" maxLength="100" gradient="0" direction="leftToRight">
              <x14:cfvo type="num">
                <xm:f>0</xm:f>
              </x14:cfvo>
              <x14:cfvo type="num">
                <xm:f>1</xm:f>
              </x14:cfvo>
              <x14:negativeFillColor rgb="FFFF0000"/>
              <x14:axisColor rgb="FF000000"/>
            </x14:dataBar>
          </x14:cfRule>
          <xm:sqref>D57</xm:sqref>
        </x14:conditionalFormatting>
        <x14:conditionalFormatting xmlns:xm="http://schemas.microsoft.com/office/excel/2006/main">
          <x14:cfRule type="dataBar" id="{C054327A-156B-4492-AA75-5B11F9A489F3}">
            <x14:dataBar minLength="0" maxLength="100" gradient="0" direction="rightToLeft">
              <x14:cfvo type="num">
                <xm:f>0</xm:f>
              </x14:cfvo>
              <x14:cfvo type="num">
                <xm:f>10</xm:f>
              </x14:cfvo>
              <x14:negativeFillColor rgb="FFFF0000"/>
              <x14:axisColor rgb="FF000000"/>
            </x14:dataBar>
          </x14:cfRule>
          <xm:sqref>D83:D87</xm:sqref>
        </x14:conditionalFormatting>
        <x14:conditionalFormatting xmlns:xm="http://schemas.microsoft.com/office/excel/2006/main">
          <x14:cfRule type="dataBar" id="{ED151513-63A8-4C76-B087-E4073585DE07}">
            <x14:dataBar minLength="0" maxLength="100" gradient="0">
              <x14:cfvo type="num">
                <xm:f>0</xm:f>
              </x14:cfvo>
              <x14:cfvo type="num">
                <xm:f>10</xm:f>
              </x14:cfvo>
              <x14:negativeFillColor rgb="FFFF0000"/>
              <x14:axisColor rgb="FF000000"/>
            </x14:dataBar>
          </x14:cfRule>
          <xm:sqref>E83:E87</xm:sqref>
        </x14:conditionalFormatting>
        <x14:conditionalFormatting xmlns:xm="http://schemas.microsoft.com/office/excel/2006/main">
          <x14:cfRule type="dataBar" id="{18DF04A0-4D4D-4A5B-8F5A-1CCC7AF45C4D}">
            <x14:dataBar minLength="0" maxLength="100" gradient="0" axisPosition="middle">
              <x14:cfvo type="autoMin"/>
              <x14:cfvo type="autoMax"/>
              <x14:negativeFillColor theme="7" tint="0.39997558519241921"/>
              <x14:axisColor rgb="FF000000"/>
            </x14:dataBar>
          </x14:cfRule>
          <xm:sqref>D63:D67</xm:sqref>
        </x14:conditionalFormatting>
        <x14:conditionalFormatting xmlns:xm="http://schemas.microsoft.com/office/excel/2006/main">
          <x14:cfRule type="dataBar" id="{54004418-A31C-43A8-9768-34985D498669}">
            <x14:dataBar minLength="0" maxLength="100" gradient="0" direction="rightToLeft">
              <x14:cfvo type="num">
                <xm:f>0</xm:f>
              </x14:cfvo>
              <x14:cfvo type="num">
                <xm:f>25</xm:f>
              </x14:cfvo>
              <x14:negativeFillColor rgb="FFFF0000"/>
              <x14:axisColor rgb="FF000000"/>
            </x14:dataBar>
          </x14:cfRule>
          <xm:sqref>D93:D101</xm:sqref>
        </x14:conditionalFormatting>
        <x14:conditionalFormatting xmlns:xm="http://schemas.microsoft.com/office/excel/2006/main">
          <x14:cfRule type="dataBar" id="{BDDD9D31-EF65-4885-8AFC-FAC795153EA0}">
            <x14:dataBar minLength="0" maxLength="100" gradient="0">
              <x14:cfvo type="num">
                <xm:f>0</xm:f>
              </x14:cfvo>
              <x14:cfvo type="num">
                <xm:f>25</xm:f>
              </x14:cfvo>
              <x14:negativeFillColor rgb="FFFF0000"/>
              <x14:axisColor rgb="FF000000"/>
            </x14:dataBar>
          </x14:cfRule>
          <xm:sqref>E93:E101</xm:sqref>
        </x14:conditionalFormatting>
        <x14:conditionalFormatting xmlns:xm="http://schemas.microsoft.com/office/excel/2006/main">
          <x14:cfRule type="dataBar" id="{A54DE835-1672-4465-85F6-8D96138C190C}">
            <x14:dataBar minLength="0" maxLength="100" gradient="0" axisPosition="middle">
              <x14:cfvo type="autoMin"/>
              <x14:cfvo type="autoMax"/>
              <x14:negativeFillColor theme="7" tint="0.39997558519241921"/>
              <x14:axisColor rgb="FF000000"/>
            </x14:dataBar>
          </x14:cfRule>
          <xm:sqref>E63:E67</xm:sqref>
        </x14:conditionalFormatting>
        <x14:conditionalFormatting xmlns:xm="http://schemas.microsoft.com/office/excel/2006/main">
          <x14:cfRule type="dataBar" id="{4B3E5895-7927-4225-AB33-EA7F6AAF9460}">
            <x14:dataBar minLength="0" maxLength="100" gradient="0" direction="rightToLeft">
              <x14:cfvo type="num">
                <xm:f>0</xm:f>
              </x14:cfvo>
              <x14:cfvo type="num">
                <xm:f>50</xm:f>
              </x14:cfvo>
              <x14:negativeFillColor rgb="FFFF0000"/>
              <x14:axisColor rgb="FF000000"/>
            </x14:dataBar>
          </x14:cfRule>
          <xm:sqref>D105:D113</xm:sqref>
        </x14:conditionalFormatting>
        <x14:conditionalFormatting xmlns:xm="http://schemas.microsoft.com/office/excel/2006/main">
          <x14:cfRule type="dataBar" id="{F272F3A9-1504-49BA-984E-60D8E7E57E08}">
            <x14:dataBar minLength="0" maxLength="100" gradient="0">
              <x14:cfvo type="num">
                <xm:f>0</xm:f>
              </x14:cfvo>
              <x14:cfvo type="num">
                <xm:f>25</xm:f>
              </x14:cfvo>
              <x14:negativeFillColor rgb="FFFF0000"/>
              <x14:axisColor rgb="FF000000"/>
            </x14:dataBar>
          </x14:cfRule>
          <xm:sqref>D119 D121 D123 D125 D127 D129 D131 D133 D135</xm:sqref>
        </x14:conditionalFormatting>
        <x14:conditionalFormatting xmlns:xm="http://schemas.microsoft.com/office/excel/2006/main">
          <x14:cfRule type="dataBar" id="{7E237F87-02D3-4A6B-B359-30D9F70FCF82}">
            <x14:dataBar minLength="0" maxLength="100" gradient="0" direction="leftToRight">
              <x14:cfvo type="num">
                <xm:f>0</xm:f>
              </x14:cfvo>
              <x14:cfvo type="num">
                <xm:f>25</xm:f>
              </x14:cfvo>
              <x14:negativeFillColor rgb="FFFF0000"/>
              <x14:axisColor rgb="FF000000"/>
            </x14:dataBar>
          </x14:cfRule>
          <xm:sqref>D118 D120 D122 D124 D126 D128 D130 D132 D134</xm:sqref>
        </x14:conditionalFormatting>
        <x14:conditionalFormatting xmlns:xm="http://schemas.microsoft.com/office/excel/2006/main">
          <x14:cfRule type="dataBar" id="{40F96A62-59EC-47E6-BCD1-30EEEF4EB78A}">
            <x14:dataBar minLength="0" maxLength="100" gradient="0">
              <x14:cfvo type="num">
                <xm:f>0</xm:f>
              </x14:cfvo>
              <x14:cfvo type="num">
                <xm:f>25</xm:f>
              </x14:cfvo>
              <x14:negativeFillColor rgb="FFFF0000"/>
              <x14:axisColor rgb="FF000000"/>
            </x14:dataBar>
          </x14:cfRule>
          <xm:sqref>E105:E113</xm:sqref>
        </x14:conditionalFormatting>
        <x14:conditionalFormatting xmlns:xm="http://schemas.microsoft.com/office/excel/2006/main">
          <x14:cfRule type="dataBar" id="{431C18C6-0B3C-4501-9072-162D6CF33625}">
            <x14:dataBar minLength="0" maxLength="100" gradient="0">
              <x14:cfvo type="num">
                <xm:f>$C$150</xm:f>
              </x14:cfvo>
              <x14:cfvo type="num">
                <xm:f>$D$150</xm:f>
              </x14:cfvo>
              <x14:negativeFillColor rgb="FFFF0000"/>
              <x14:axisColor rgb="FF000000"/>
            </x14:dataBar>
          </x14:cfRule>
          <xm:sqref>C143:C144 C146:C147</xm:sqref>
        </x14:conditionalFormatting>
        <x14:conditionalFormatting xmlns:xm="http://schemas.microsoft.com/office/excel/2006/main">
          <x14:cfRule type="dataBar" id="{D1999580-B377-4CC4-9F29-3B380F8DCB9C}">
            <x14:dataBar minLength="0" maxLength="100" gradient="0">
              <x14:cfvo type="num">
                <xm:f>$C$150</xm:f>
              </x14:cfvo>
              <x14:cfvo type="num">
                <xm:f>$D$150</xm:f>
              </x14:cfvo>
              <x14:negativeFillColor rgb="FFFF0000"/>
              <x14:axisColor rgb="FF000000"/>
            </x14:dataBar>
          </x14:cfRule>
          <xm:sqref>C145</xm:sqref>
        </x14:conditionalFormatting>
        <x14:conditionalFormatting xmlns:xm="http://schemas.microsoft.com/office/excel/2006/main">
          <x14:cfRule type="dataBar" id="{EBEC615A-F0A5-4065-9714-49E346496DDB}">
            <x14:dataBar minLength="0" maxLength="100" border="1" negativeBarBorderColorSameAsPositive="0">
              <x14:cfvo type="num">
                <xm:f>0</xm:f>
              </x14:cfvo>
              <x14:cfvo type="num">
                <xm:f>1</xm:f>
              </x14:cfvo>
              <x14:borderColor theme="1" tint="0.499984740745262"/>
              <x14:negativeFillColor rgb="FFFF0000"/>
              <x14:negativeBorderColor rgb="FFFF0000"/>
              <x14:axisColor rgb="FF000000"/>
            </x14:dataBar>
          </x14:cfRule>
          <xm:sqref>C333:C337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A4FD5-CD88-4F59-A01E-67340ADBF13B}">
  <sheetPr>
    <pageSetUpPr fitToPage="1"/>
  </sheetPr>
  <dimension ref="A1:AO32"/>
  <sheetViews>
    <sheetView showGridLines="0" showRuler="0" topLeftCell="B1" zoomScaleNormal="100" zoomScalePageLayoutView="70" workbookViewId="0">
      <pane ySplit="6" topLeftCell="A8" activePane="bottomLeft" state="frozen"/>
      <selection pane="bottomLeft" activeCell="C4" sqref="C4:D4"/>
    </sheetView>
  </sheetViews>
  <sheetFormatPr defaultRowHeight="14.25" x14ac:dyDescent="0.2"/>
  <cols>
    <col min="1" max="1" width="2.375" style="74" hidden="1" customWidth="1"/>
    <col min="2" max="2" width="13.5" style="74" customWidth="1"/>
    <col min="3" max="3" width="9.125" style="97" customWidth="1"/>
    <col min="4" max="4" width="9.125" style="74" customWidth="1"/>
    <col min="5" max="5" width="4.75" style="74" hidden="1" customWidth="1"/>
    <col min="6" max="6" width="2.375" style="74" customWidth="1"/>
    <col min="7" max="41" width="2.5" style="74" customWidth="1"/>
    <col min="42" max="16384" width="9" style="74"/>
  </cols>
  <sheetData>
    <row r="1" spans="1:41" ht="27.75" x14ac:dyDescent="0.4">
      <c r="B1" s="75" t="s">
        <v>147</v>
      </c>
      <c r="C1" s="76"/>
      <c r="D1" s="77"/>
      <c r="E1" s="78"/>
      <c r="G1" s="79"/>
    </row>
    <row r="2" spans="1:41" x14ac:dyDescent="0.2">
      <c r="C2" s="74"/>
    </row>
    <row r="3" spans="1:41" ht="19.5" customHeight="1" x14ac:dyDescent="0.2">
      <c r="B3" s="80" t="s">
        <v>148</v>
      </c>
      <c r="C3" s="136">
        <v>43466</v>
      </c>
      <c r="D3" s="137"/>
      <c r="G3" s="133">
        <v>1</v>
      </c>
      <c r="H3" s="134"/>
      <c r="I3" s="134"/>
      <c r="J3" s="134"/>
      <c r="K3" s="134"/>
      <c r="L3" s="134"/>
      <c r="M3" s="135"/>
      <c r="N3" s="133">
        <v>2</v>
      </c>
      <c r="O3" s="134"/>
      <c r="P3" s="134"/>
      <c r="Q3" s="134"/>
      <c r="R3" s="134"/>
      <c r="S3" s="134"/>
      <c r="T3" s="135"/>
      <c r="U3" s="133">
        <v>3</v>
      </c>
      <c r="V3" s="134"/>
      <c r="W3" s="134"/>
      <c r="X3" s="134"/>
      <c r="Y3" s="134"/>
      <c r="Z3" s="134"/>
      <c r="AA3" s="135"/>
      <c r="AB3" s="133">
        <v>5</v>
      </c>
      <c r="AC3" s="134"/>
      <c r="AD3" s="134"/>
      <c r="AE3" s="134"/>
      <c r="AF3" s="134"/>
      <c r="AG3" s="134"/>
      <c r="AH3" s="135"/>
      <c r="AI3" s="133">
        <v>6</v>
      </c>
      <c r="AJ3" s="134"/>
      <c r="AK3" s="134"/>
      <c r="AL3" s="134"/>
      <c r="AM3" s="134"/>
      <c r="AN3" s="134"/>
      <c r="AO3" s="135"/>
    </row>
    <row r="4" spans="1:41" ht="19.5" customHeight="1" x14ac:dyDescent="0.2">
      <c r="B4" s="80" t="s">
        <v>149</v>
      </c>
      <c r="C4" s="136">
        <v>43474</v>
      </c>
      <c r="D4" s="137"/>
      <c r="G4" s="130">
        <f>G5</f>
        <v>43465</v>
      </c>
      <c r="H4" s="131"/>
      <c r="I4" s="131"/>
      <c r="J4" s="131"/>
      <c r="K4" s="131"/>
      <c r="L4" s="131"/>
      <c r="M4" s="132"/>
      <c r="N4" s="130">
        <f>N5</f>
        <v>43472</v>
      </c>
      <c r="O4" s="131"/>
      <c r="P4" s="131"/>
      <c r="Q4" s="131"/>
      <c r="R4" s="131"/>
      <c r="S4" s="131"/>
      <c r="T4" s="132"/>
      <c r="U4" s="130">
        <f>U5</f>
        <v>43479</v>
      </c>
      <c r="V4" s="131"/>
      <c r="W4" s="131"/>
      <c r="X4" s="131"/>
      <c r="Y4" s="131"/>
      <c r="Z4" s="131"/>
      <c r="AA4" s="132"/>
      <c r="AB4" s="130">
        <f>AB5</f>
        <v>43486</v>
      </c>
      <c r="AC4" s="131"/>
      <c r="AD4" s="131"/>
      <c r="AE4" s="131"/>
      <c r="AF4" s="131"/>
      <c r="AG4" s="131"/>
      <c r="AH4" s="132"/>
      <c r="AI4" s="130">
        <f>AI5</f>
        <v>43493</v>
      </c>
      <c r="AJ4" s="131"/>
      <c r="AK4" s="131"/>
      <c r="AL4" s="131"/>
      <c r="AM4" s="131"/>
      <c r="AN4" s="131"/>
      <c r="AO4" s="132"/>
    </row>
    <row r="5" spans="1:41" ht="19.5" customHeight="1" x14ac:dyDescent="0.2">
      <c r="A5" s="80"/>
      <c r="C5" s="74"/>
      <c r="F5" s="80"/>
      <c r="G5" s="102">
        <f>C3-WEEKDAY(C3,1)+2</f>
        <v>43465</v>
      </c>
      <c r="H5" s="103">
        <f>G5+1</f>
        <v>43466</v>
      </c>
      <c r="I5" s="103">
        <f t="shared" ref="I5:AO5" si="0">H5+1</f>
        <v>43467</v>
      </c>
      <c r="J5" s="103">
        <f t="shared" si="0"/>
        <v>43468</v>
      </c>
      <c r="K5" s="103">
        <f t="shared" si="0"/>
        <v>43469</v>
      </c>
      <c r="L5" s="103">
        <f t="shared" si="0"/>
        <v>43470</v>
      </c>
      <c r="M5" s="104">
        <f t="shared" si="0"/>
        <v>43471</v>
      </c>
      <c r="N5" s="102">
        <f>M5+1</f>
        <v>43472</v>
      </c>
      <c r="O5" s="103">
        <f>N5+1</f>
        <v>43473</v>
      </c>
      <c r="P5" s="103">
        <f t="shared" si="0"/>
        <v>43474</v>
      </c>
      <c r="Q5" s="103">
        <f t="shared" si="0"/>
        <v>43475</v>
      </c>
      <c r="R5" s="103">
        <f t="shared" si="0"/>
        <v>43476</v>
      </c>
      <c r="S5" s="103">
        <f t="shared" si="0"/>
        <v>43477</v>
      </c>
      <c r="T5" s="104">
        <f t="shared" si="0"/>
        <v>43478</v>
      </c>
      <c r="U5" s="102">
        <f>T5+1</f>
        <v>43479</v>
      </c>
      <c r="V5" s="103">
        <f>U5+1</f>
        <v>43480</v>
      </c>
      <c r="W5" s="103">
        <f t="shared" si="0"/>
        <v>43481</v>
      </c>
      <c r="X5" s="103">
        <f t="shared" si="0"/>
        <v>43482</v>
      </c>
      <c r="Y5" s="103">
        <f t="shared" si="0"/>
        <v>43483</v>
      </c>
      <c r="Z5" s="103">
        <f t="shared" si="0"/>
        <v>43484</v>
      </c>
      <c r="AA5" s="104">
        <f t="shared" si="0"/>
        <v>43485</v>
      </c>
      <c r="AB5" s="102">
        <f>AA5+1</f>
        <v>43486</v>
      </c>
      <c r="AC5" s="103">
        <f>AB5+1</f>
        <v>43487</v>
      </c>
      <c r="AD5" s="103">
        <f t="shared" si="0"/>
        <v>43488</v>
      </c>
      <c r="AE5" s="103">
        <f t="shared" si="0"/>
        <v>43489</v>
      </c>
      <c r="AF5" s="103">
        <f t="shared" si="0"/>
        <v>43490</v>
      </c>
      <c r="AG5" s="103">
        <f t="shared" si="0"/>
        <v>43491</v>
      </c>
      <c r="AH5" s="104">
        <f t="shared" si="0"/>
        <v>43492</v>
      </c>
      <c r="AI5" s="102">
        <f>AH5+1</f>
        <v>43493</v>
      </c>
      <c r="AJ5" s="103">
        <f>AI5+1</f>
        <v>43494</v>
      </c>
      <c r="AK5" s="103">
        <f t="shared" si="0"/>
        <v>43495</v>
      </c>
      <c r="AL5" s="103">
        <f t="shared" si="0"/>
        <v>43496</v>
      </c>
      <c r="AM5" s="103">
        <f t="shared" si="0"/>
        <v>43497</v>
      </c>
      <c r="AN5" s="103">
        <f t="shared" si="0"/>
        <v>43498</v>
      </c>
      <c r="AO5" s="104">
        <f t="shared" si="0"/>
        <v>43499</v>
      </c>
    </row>
    <row r="6" spans="1:41" ht="29.25" customHeight="1" thickBot="1" x14ac:dyDescent="0.25">
      <c r="A6" s="81"/>
      <c r="B6" s="82" t="s">
        <v>150</v>
      </c>
      <c r="C6" s="83" t="s">
        <v>151</v>
      </c>
      <c r="D6" s="83" t="s">
        <v>152</v>
      </c>
      <c r="E6" s="83" t="s">
        <v>153</v>
      </c>
      <c r="F6" s="83"/>
      <c r="G6" s="84" t="str">
        <f t="shared" ref="G6:AO6" si="1">LEFT(TEXT(G5,"ddd"),1)</f>
        <v>M</v>
      </c>
      <c r="H6" s="84" t="str">
        <f t="shared" si="1"/>
        <v>T</v>
      </c>
      <c r="I6" s="84" t="str">
        <f t="shared" si="1"/>
        <v>W</v>
      </c>
      <c r="J6" s="84" t="str">
        <f t="shared" si="1"/>
        <v>T</v>
      </c>
      <c r="K6" s="84" t="str">
        <f t="shared" si="1"/>
        <v>F</v>
      </c>
      <c r="L6" s="84" t="str">
        <f t="shared" si="1"/>
        <v>S</v>
      </c>
      <c r="M6" s="84" t="str">
        <f t="shared" si="1"/>
        <v>S</v>
      </c>
      <c r="N6" s="84" t="str">
        <f t="shared" si="1"/>
        <v>M</v>
      </c>
      <c r="O6" s="84" t="str">
        <f t="shared" si="1"/>
        <v>T</v>
      </c>
      <c r="P6" s="84" t="str">
        <f t="shared" si="1"/>
        <v>W</v>
      </c>
      <c r="Q6" s="84" t="str">
        <f t="shared" si="1"/>
        <v>T</v>
      </c>
      <c r="R6" s="84" t="str">
        <f t="shared" si="1"/>
        <v>F</v>
      </c>
      <c r="S6" s="84" t="str">
        <f t="shared" si="1"/>
        <v>S</v>
      </c>
      <c r="T6" s="84" t="str">
        <f t="shared" si="1"/>
        <v>S</v>
      </c>
      <c r="U6" s="84" t="str">
        <f t="shared" si="1"/>
        <v>M</v>
      </c>
      <c r="V6" s="84" t="str">
        <f t="shared" si="1"/>
        <v>T</v>
      </c>
      <c r="W6" s="84" t="str">
        <f t="shared" si="1"/>
        <v>W</v>
      </c>
      <c r="X6" s="84" t="str">
        <f t="shared" si="1"/>
        <v>T</v>
      </c>
      <c r="Y6" s="84" t="str">
        <f t="shared" si="1"/>
        <v>F</v>
      </c>
      <c r="Z6" s="84" t="str">
        <f t="shared" si="1"/>
        <v>S</v>
      </c>
      <c r="AA6" s="84" t="str">
        <f t="shared" si="1"/>
        <v>S</v>
      </c>
      <c r="AB6" s="84" t="str">
        <f t="shared" si="1"/>
        <v>M</v>
      </c>
      <c r="AC6" s="84" t="str">
        <f t="shared" si="1"/>
        <v>T</v>
      </c>
      <c r="AD6" s="84" t="str">
        <f t="shared" si="1"/>
        <v>W</v>
      </c>
      <c r="AE6" s="84" t="str">
        <f t="shared" si="1"/>
        <v>T</v>
      </c>
      <c r="AF6" s="84" t="str">
        <f t="shared" si="1"/>
        <v>F</v>
      </c>
      <c r="AG6" s="84" t="str">
        <f t="shared" si="1"/>
        <v>S</v>
      </c>
      <c r="AH6" s="84" t="str">
        <f t="shared" si="1"/>
        <v>S</v>
      </c>
      <c r="AI6" s="84" t="str">
        <f t="shared" si="1"/>
        <v>M</v>
      </c>
      <c r="AJ6" s="84" t="str">
        <f t="shared" si="1"/>
        <v>T</v>
      </c>
      <c r="AK6" s="84" t="str">
        <f t="shared" si="1"/>
        <v>W</v>
      </c>
      <c r="AL6" s="84" t="str">
        <f t="shared" si="1"/>
        <v>T</v>
      </c>
      <c r="AM6" s="84" t="str">
        <f t="shared" si="1"/>
        <v>F</v>
      </c>
      <c r="AN6" s="84" t="str">
        <f t="shared" si="1"/>
        <v>S</v>
      </c>
      <c r="AO6" s="84" t="str">
        <f t="shared" si="1"/>
        <v>S</v>
      </c>
    </row>
    <row r="7" spans="1:41" s="90" customFormat="1" ht="21" hidden="1" thickBot="1" x14ac:dyDescent="0.25">
      <c r="A7" s="81"/>
      <c r="B7" s="85"/>
      <c r="C7" s="86"/>
      <c r="D7" s="87"/>
      <c r="E7" s="88" t="str">
        <f t="shared" ref="E7:E26" si="2">IF(OR(ISBLANK(task_start),ISBLANK(task_end)),"",task_end-task_start+1)</f>
        <v/>
      </c>
      <c r="F7" s="88"/>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row>
    <row r="8" spans="1:41" s="90" customFormat="1" ht="21" thickBot="1" x14ac:dyDescent="0.25">
      <c r="A8" s="81"/>
      <c r="B8" s="85" t="s">
        <v>154</v>
      </c>
      <c r="C8" s="86">
        <v>43466</v>
      </c>
      <c r="D8" s="87">
        <v>43469</v>
      </c>
      <c r="E8" s="88">
        <f t="shared" si="2"/>
        <v>4</v>
      </c>
      <c r="F8" s="88"/>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row>
    <row r="9" spans="1:41" s="90" customFormat="1" ht="21" thickBot="1" x14ac:dyDescent="0.25">
      <c r="A9" s="81"/>
      <c r="B9" s="85" t="s">
        <v>155</v>
      </c>
      <c r="C9" s="86">
        <v>43470</v>
      </c>
      <c r="D9" s="87">
        <v>43472</v>
      </c>
      <c r="E9" s="88">
        <f t="shared" si="2"/>
        <v>3</v>
      </c>
      <c r="F9" s="88"/>
      <c r="G9" s="89"/>
      <c r="H9" s="89"/>
      <c r="I9" s="89"/>
      <c r="J9" s="89"/>
      <c r="K9" s="89"/>
      <c r="L9" s="89"/>
      <c r="M9" s="89"/>
      <c r="N9" s="89"/>
      <c r="O9" s="89"/>
      <c r="P9" s="89"/>
      <c r="Q9" s="89"/>
      <c r="R9" s="89"/>
      <c r="S9" s="91"/>
      <c r="T9" s="91"/>
      <c r="U9" s="89"/>
      <c r="V9" s="89"/>
      <c r="W9" s="89"/>
      <c r="X9" s="89"/>
      <c r="Y9" s="89"/>
      <c r="Z9" s="89"/>
      <c r="AA9" s="89"/>
      <c r="AB9" s="89"/>
      <c r="AC9" s="89"/>
      <c r="AD9" s="89"/>
      <c r="AE9" s="89"/>
      <c r="AF9" s="89"/>
      <c r="AG9" s="89"/>
      <c r="AH9" s="89"/>
      <c r="AI9" s="89"/>
      <c r="AJ9" s="89"/>
      <c r="AK9" s="89"/>
      <c r="AL9" s="89"/>
      <c r="AM9" s="89"/>
      <c r="AN9" s="89"/>
      <c r="AO9" s="89"/>
    </row>
    <row r="10" spans="1:41" s="90" customFormat="1" ht="21" thickBot="1" x14ac:dyDescent="0.25">
      <c r="A10" s="81"/>
      <c r="B10" s="85" t="s">
        <v>156</v>
      </c>
      <c r="C10" s="86">
        <v>43473</v>
      </c>
      <c r="D10" s="87">
        <v>43477</v>
      </c>
      <c r="E10" s="88">
        <f t="shared" si="2"/>
        <v>5</v>
      </c>
      <c r="F10" s="88"/>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row>
    <row r="11" spans="1:41" s="90" customFormat="1" ht="21" thickBot="1" x14ac:dyDescent="0.25">
      <c r="A11" s="81"/>
      <c r="B11" s="85" t="s">
        <v>157</v>
      </c>
      <c r="C11" s="86">
        <v>43478</v>
      </c>
      <c r="D11" s="87">
        <v>43483</v>
      </c>
      <c r="E11" s="88">
        <f t="shared" si="2"/>
        <v>6</v>
      </c>
      <c r="F11" s="88"/>
      <c r="G11" s="89"/>
      <c r="H11" s="89"/>
      <c r="I11" s="89"/>
      <c r="J11" s="89"/>
      <c r="K11" s="89"/>
      <c r="L11" s="89"/>
      <c r="M11" s="89"/>
      <c r="N11" s="89"/>
      <c r="O11" s="89"/>
      <c r="P11" s="89"/>
      <c r="Q11" s="89"/>
      <c r="R11" s="89"/>
      <c r="S11" s="89"/>
      <c r="T11" s="89"/>
      <c r="U11" s="89"/>
      <c r="V11" s="89"/>
      <c r="W11" s="91"/>
      <c r="X11" s="89"/>
      <c r="Y11" s="89"/>
      <c r="Z11" s="89"/>
      <c r="AA11" s="89"/>
      <c r="AB11" s="89"/>
      <c r="AC11" s="89"/>
      <c r="AD11" s="89"/>
      <c r="AE11" s="89"/>
      <c r="AF11" s="89"/>
      <c r="AG11" s="89"/>
      <c r="AH11" s="89"/>
      <c r="AI11" s="89"/>
      <c r="AJ11" s="89"/>
      <c r="AK11" s="89"/>
      <c r="AL11" s="89"/>
      <c r="AM11" s="89"/>
      <c r="AN11" s="89"/>
      <c r="AO11" s="89"/>
    </row>
    <row r="12" spans="1:41" s="90" customFormat="1" ht="21" thickBot="1" x14ac:dyDescent="0.25">
      <c r="A12" s="81"/>
      <c r="B12" s="85" t="s">
        <v>158</v>
      </c>
      <c r="C12" s="86">
        <v>43471</v>
      </c>
      <c r="D12" s="87">
        <v>43473</v>
      </c>
      <c r="E12" s="88">
        <f t="shared" si="2"/>
        <v>3</v>
      </c>
      <c r="F12" s="88"/>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row>
    <row r="13" spans="1:41" s="90" customFormat="1" ht="21" thickBot="1" x14ac:dyDescent="0.25">
      <c r="A13" s="81"/>
      <c r="B13" s="107" t="s">
        <v>163</v>
      </c>
      <c r="C13" s="86">
        <v>43471</v>
      </c>
      <c r="D13" s="87">
        <f>C13</f>
        <v>43471</v>
      </c>
      <c r="E13" s="88">
        <f t="shared" si="2"/>
        <v>1</v>
      </c>
      <c r="F13" s="88"/>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row>
    <row r="14" spans="1:41" s="90" customFormat="1" ht="21" thickBot="1" x14ac:dyDescent="0.25">
      <c r="A14" s="81"/>
      <c r="B14" s="105"/>
      <c r="C14" s="86"/>
      <c r="D14" s="87"/>
      <c r="E14" s="88"/>
      <c r="F14" s="88"/>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row>
    <row r="15" spans="1:41" s="90" customFormat="1" ht="21" thickBot="1" x14ac:dyDescent="0.25">
      <c r="A15" s="81"/>
      <c r="B15" s="105"/>
      <c r="C15" s="86"/>
      <c r="D15" s="87"/>
      <c r="E15" s="88"/>
      <c r="F15" s="88"/>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row>
    <row r="16" spans="1:41" s="90" customFormat="1" ht="21" thickBot="1" x14ac:dyDescent="0.25">
      <c r="A16" s="81"/>
      <c r="B16" s="105"/>
      <c r="C16" s="86"/>
      <c r="D16" s="87"/>
      <c r="E16" s="88"/>
      <c r="F16" s="88"/>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row>
    <row r="17" spans="1:41" s="90" customFormat="1" ht="21" thickBot="1" x14ac:dyDescent="0.25">
      <c r="A17" s="81"/>
      <c r="B17" s="105"/>
      <c r="C17" s="86"/>
      <c r="D17" s="87"/>
      <c r="E17" s="88"/>
      <c r="F17" s="88"/>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row>
    <row r="18" spans="1:41" s="90" customFormat="1" ht="21" thickBot="1" x14ac:dyDescent="0.25">
      <c r="A18" s="81"/>
      <c r="B18" s="105"/>
      <c r="C18" s="86"/>
      <c r="D18" s="87"/>
      <c r="E18" s="88"/>
      <c r="F18" s="88"/>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row>
    <row r="19" spans="1:41" s="90" customFormat="1" ht="21" thickBot="1" x14ac:dyDescent="0.25">
      <c r="A19" s="81"/>
      <c r="B19" s="105"/>
      <c r="C19" s="86"/>
      <c r="D19" s="87"/>
      <c r="E19" s="88"/>
      <c r="F19" s="88"/>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row>
    <row r="20" spans="1:41" s="90" customFormat="1" ht="21" thickBot="1" x14ac:dyDescent="0.25">
      <c r="A20" s="81"/>
      <c r="B20" s="105"/>
      <c r="C20" s="86"/>
      <c r="D20" s="87"/>
      <c r="E20" s="88"/>
      <c r="F20" s="88"/>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s="90" customFormat="1" ht="21" thickBot="1" x14ac:dyDescent="0.25">
      <c r="A21" s="81"/>
      <c r="B21" s="105"/>
      <c r="C21" s="86"/>
      <c r="D21" s="87"/>
      <c r="E21" s="88"/>
      <c r="F21" s="88"/>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row>
    <row r="22" spans="1:41" s="90" customFormat="1" ht="21" thickBot="1" x14ac:dyDescent="0.25">
      <c r="A22" s="81"/>
      <c r="B22" s="105"/>
      <c r="C22" s="86"/>
      <c r="D22" s="87"/>
      <c r="E22" s="88"/>
      <c r="F22" s="88"/>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row>
    <row r="23" spans="1:41" s="90" customFormat="1" ht="21" thickBot="1" x14ac:dyDescent="0.25">
      <c r="A23" s="81"/>
      <c r="B23" s="105"/>
      <c r="C23" s="86"/>
      <c r="D23" s="87"/>
      <c r="E23" s="88"/>
      <c r="F23" s="88"/>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row>
    <row r="24" spans="1:41" s="90" customFormat="1" ht="21" thickBot="1" x14ac:dyDescent="0.25">
      <c r="A24" s="81"/>
      <c r="B24" s="105"/>
      <c r="C24" s="86"/>
      <c r="D24" s="87"/>
      <c r="E24" s="88" t="str">
        <f t="shared" si="2"/>
        <v/>
      </c>
      <c r="F24" s="88"/>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row>
    <row r="25" spans="1:41" s="90" customFormat="1" ht="21" thickBot="1" x14ac:dyDescent="0.25">
      <c r="A25" s="81"/>
      <c r="B25" s="105"/>
      <c r="C25" s="86"/>
      <c r="D25" s="87"/>
      <c r="E25" s="88" t="str">
        <f t="shared" si="2"/>
        <v/>
      </c>
      <c r="F25" s="88"/>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row>
    <row r="26" spans="1:41" s="90" customFormat="1" ht="21" thickBot="1" x14ac:dyDescent="0.25">
      <c r="A26" s="81"/>
      <c r="B26" s="92" t="s">
        <v>159</v>
      </c>
      <c r="C26" s="93"/>
      <c r="D26" s="94"/>
      <c r="E26" s="95" t="str">
        <f t="shared" si="2"/>
        <v/>
      </c>
      <c r="F26" s="95"/>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row>
    <row r="27" spans="1:41" x14ac:dyDescent="0.2">
      <c r="A27" s="80"/>
      <c r="F27" s="80"/>
    </row>
    <row r="28" spans="1:41" ht="15" x14ac:dyDescent="0.25">
      <c r="B28" s="98" t="s">
        <v>160</v>
      </c>
      <c r="D28" s="99"/>
    </row>
    <row r="29" spans="1:41" x14ac:dyDescent="0.2">
      <c r="B29" s="100" t="s">
        <v>161</v>
      </c>
    </row>
    <row r="30" spans="1:41" x14ac:dyDescent="0.2">
      <c r="B30" s="101" t="s">
        <v>162</v>
      </c>
    </row>
    <row r="32" spans="1:41" x14ac:dyDescent="0.2">
      <c r="C32" s="74"/>
    </row>
  </sheetData>
  <mergeCells count="12">
    <mergeCell ref="C3:D3"/>
    <mergeCell ref="C4:D4"/>
    <mergeCell ref="G4:M4"/>
    <mergeCell ref="N4:T4"/>
    <mergeCell ref="U4:AA4"/>
    <mergeCell ref="AI4:AO4"/>
    <mergeCell ref="G3:M3"/>
    <mergeCell ref="N3:T3"/>
    <mergeCell ref="U3:AA3"/>
    <mergeCell ref="AB3:AH3"/>
    <mergeCell ref="AI3:AO3"/>
    <mergeCell ref="AB4:AH4"/>
  </mergeCells>
  <conditionalFormatting sqref="G7:AO26">
    <cfRule type="expression" dxfId="2" priority="2" stopIfTrue="1">
      <formula>AND(task_end&gt;=G$5,task_start&lt;G$5+1)</formula>
    </cfRule>
  </conditionalFormatting>
  <conditionalFormatting sqref="G5:AO26">
    <cfRule type="expression" dxfId="1" priority="3">
      <formula>($C$4=G$5)</formula>
    </cfRule>
    <cfRule type="expression" dxfId="0" priority="4">
      <formula>AND(today&gt;=G$5,today&lt;G$5+1)</formula>
    </cfRule>
  </conditionalFormatting>
  <hyperlinks>
    <hyperlink ref="B29" r:id="rId1" xr:uid="{D5626C9B-E104-4755-B9E6-25C5B9B2E411}"/>
    <hyperlink ref="B28" r:id="rId2" xr:uid="{B5EF8752-8F8B-473E-999F-521F5040E92B}"/>
  </hyperlinks>
  <pageMargins left="0.35" right="0.35" top="0.35" bottom="0.5" header="0.3" footer="0.3"/>
  <pageSetup scale="62" fitToHeight="0" orientation="landscape" r:id="rId3"/>
  <headerFooter scaleWithDoc="0"/>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Examples</vt:lpstr>
      <vt:lpstr>GanttChart</vt:lpstr>
      <vt:lpstr>bars_Blue</vt:lpstr>
      <vt:lpstr>GanttChart!Print_Area</vt:lpstr>
      <vt:lpstr>GanttChart!Print_Titles</vt:lpstr>
      <vt:lpstr>GanttChart!task_end</vt:lpstr>
      <vt:lpstr>GanttChart!task_start</vt:lpstr>
      <vt:lpstr>GanttChart!today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Use Conditional Formatting in Excel</dc:title>
  <dc:creator/>
  <dc:description>(c) 2017-2020 Vertex42 LLC. All Rights Reserved.</dc:description>
  <cp:lastModifiedBy/>
  <dcterms:created xsi:type="dcterms:W3CDTF">2015-06-05T18:17:20Z</dcterms:created>
  <dcterms:modified xsi:type="dcterms:W3CDTF">2020-03-06T21:06:36Z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2017-2020 Vertex42 LLC</vt:lpwstr>
  </property>
  <property fmtid="{D5CDD505-2E9C-101B-9397-08002B2CF9AE}" pid="3" name="Source">
    <vt:lpwstr>https://www.vertex42.com/blog/help/excel-help/create-a-drop-down-list-in-excel.html</vt:lpwstr>
  </property>
  <property fmtid="{D5CDD505-2E9C-101B-9397-08002B2CF9AE}" pid="4" name="Version ">
    <vt:lpwstr>1.0.1</vt:lpwstr>
  </property>
</Properties>
</file>