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filterPrivacy="1"/>
  <xr:revisionPtr revIDLastSave="0" documentId="13_ncr:1_{30015DE9-6105-4902-B21D-EE54A6D4AE41}" xr6:coauthVersionLast="34" xr6:coauthVersionMax="34" xr10:uidLastSave="{00000000-0000-0000-0000-000000000000}"/>
  <bookViews>
    <workbookView xWindow="0" yWindow="0" windowWidth="22260" windowHeight="12645" xr2:uid="{00000000-000D-0000-FFFF-FFFF00000000}"/>
  </bookViews>
  <sheets>
    <sheet name="Examples" sheetId="1" r:id="rId1"/>
  </sheets>
  <definedNames>
    <definedName name="valuevx">42.314159</definedName>
    <definedName name="vertex42_copyright" hidden="1">"© 2017 Vertex42 LLC"</definedName>
    <definedName name="vertex42_id" hidden="1">"TextFormulas.xlsx"</definedName>
    <definedName name="vertex42_title" hidden="1">"Text Manipulation Formulas in Excel"</definedName>
  </definedNames>
  <calcPr calcId="179017"/>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31" i="1" l="1"/>
  <c r="J30" i="1"/>
  <c r="J29" i="1"/>
  <c r="G129" i="1" l="1"/>
  <c r="G130" i="1"/>
  <c r="G131" i="1"/>
  <c r="G132" i="1"/>
  <c r="G110" i="1"/>
  <c r="E100" i="1"/>
  <c r="E99" i="1"/>
  <c r="D87" i="1"/>
  <c r="D86" i="1"/>
  <c r="D85" i="1"/>
  <c r="D84" i="1"/>
  <c r="H157" i="1" l="1"/>
  <c r="J157" i="1" s="1"/>
  <c r="H149" i="1"/>
  <c r="J149" i="1" s="1"/>
  <c r="J48" i="1"/>
  <c r="J46" i="1"/>
  <c r="D349" i="1" a="1"/>
  <c r="D356" i="1" a="1"/>
  <c r="E364" i="1" a="1"/>
  <c r="E364" i="1" l="1"/>
  <c r="F356" i="1"/>
  <c r="H356" i="1"/>
  <c r="G356" i="1"/>
  <c r="I356" i="1"/>
  <c r="D356" i="1"/>
  <c r="J356" i="1"/>
  <c r="E356" i="1"/>
  <c r="D349" i="1"/>
  <c r="E349" i="1"/>
  <c r="F349" i="1"/>
  <c r="G349" i="1"/>
  <c r="H349" i="1"/>
  <c r="I349" i="1"/>
  <c r="J349" i="1"/>
  <c r="J202" i="1"/>
  <c r="J240" i="1"/>
  <c r="J281" i="1"/>
  <c r="J280" i="1"/>
  <c r="J181" i="1"/>
  <c r="J178" i="1"/>
  <c r="H382" i="1" l="1"/>
  <c r="F63" i="1" l="1"/>
  <c r="G63" i="1" s="1"/>
  <c r="F64" i="1"/>
  <c r="G64" i="1" s="1"/>
  <c r="F65" i="1"/>
  <c r="G65" i="1" s="1"/>
  <c r="F66" i="1"/>
  <c r="G66" i="1" s="1"/>
  <c r="F67" i="1"/>
  <c r="G67" i="1" s="1"/>
  <c r="F62" i="1"/>
  <c r="G62" i="1" s="1"/>
  <c r="D67" i="1"/>
  <c r="E67" i="1" s="1"/>
  <c r="D66" i="1"/>
  <c r="E66" i="1" s="1"/>
  <c r="D65" i="1"/>
  <c r="E65" i="1" s="1"/>
  <c r="K310" i="1" l="1"/>
  <c r="K309" i="1"/>
  <c r="K308" i="1"/>
  <c r="J250" i="1"/>
  <c r="J249" i="1"/>
  <c r="J294" i="1"/>
  <c r="J293" i="1"/>
  <c r="J292" i="1"/>
  <c r="J265" i="1"/>
  <c r="J260" i="1"/>
  <c r="I336" i="1" a="1"/>
  <c r="I335" i="1" a="1"/>
  <c r="I334" i="1" a="1"/>
  <c r="I333" i="1" a="1"/>
  <c r="K334" i="1" l="1"/>
  <c r="J334" i="1"/>
  <c r="I334" i="1"/>
  <c r="J335" i="1"/>
  <c r="K335" i="1"/>
  <c r="I335" i="1"/>
  <c r="J333" i="1"/>
  <c r="K333" i="1"/>
  <c r="I333" i="1"/>
  <c r="K336" i="1"/>
  <c r="J336" i="1"/>
  <c r="I336" i="1"/>
  <c r="J276" i="1"/>
  <c r="J275" i="1"/>
  <c r="J259" i="1"/>
  <c r="J230" i="1"/>
  <c r="J229" i="1"/>
  <c r="J220" i="1"/>
  <c r="J215" i="1"/>
  <c r="J194" i="1"/>
  <c r="J192" i="1"/>
  <c r="J172" i="1"/>
  <c r="J171" i="1"/>
  <c r="J168" i="1"/>
  <c r="J167" i="1"/>
  <c r="H73" i="1"/>
  <c r="I73" i="1"/>
  <c r="I70" i="1"/>
  <c r="D63" i="1"/>
  <c r="E63" i="1" s="1"/>
  <c r="D64" i="1"/>
  <c r="E64" i="1" s="1"/>
  <c r="D62" i="1"/>
  <c r="E62" i="1" s="1"/>
  <c r="J37" i="1"/>
  <c r="J39" i="1"/>
  <c r="J143" i="1"/>
  <c r="J21" i="1"/>
  <c r="J22" i="1"/>
  <c r="J23" i="1"/>
  <c r="J15" i="1"/>
</calcChain>
</file>

<file path=xl/sharedStrings.xml><?xml version="1.0" encoding="utf-8"?>
<sst xmlns="http://schemas.openxmlformats.org/spreadsheetml/2006/main" count="380" uniqueCount="229">
  <si>
    <t>© 2017 Vertex42 LLC</t>
  </si>
  <si>
    <t>EXAMPLES</t>
  </si>
  <si>
    <t>Text</t>
  </si>
  <si>
    <t>Result</t>
  </si>
  <si>
    <t>Formula:</t>
  </si>
  <si>
    <t>NOTE</t>
  </si>
  <si>
    <t>REFERENCES</t>
  </si>
  <si>
    <t>SEE ALSO</t>
  </si>
  <si>
    <t>Using Unicode Characters in Excel</t>
  </si>
  <si>
    <t>Text Manipulation Formulas</t>
  </si>
  <si>
    <r>
      <t xml:space="preserve">This workbook contains examples from the article "Text Manipulation Formulas in Excel." Regarding copyright and sharing, think of this file like a book. You may use the ideas and techniques and formulas explained here, but you may not reproduce this worksheet or copy substantial portions from it, just as you would not do so with a book. Thank you. </t>
    </r>
    <r>
      <rPr>
        <i/>
        <sz val="11"/>
        <color theme="1"/>
        <rFont val="Arial"/>
        <family val="2"/>
        <scheme val="minor"/>
      </rPr>
      <t>- Jon Wittwer</t>
    </r>
  </si>
  <si>
    <t>onetwothree</t>
  </si>
  <si>
    <t>this text</t>
  </si>
  <si>
    <t>THIS TEXT</t>
  </si>
  <si>
    <r>
      <rPr>
        <b/>
        <sz val="18"/>
        <color theme="3"/>
        <rFont val="Arial"/>
        <family val="2"/>
        <scheme val="minor"/>
      </rPr>
      <t>LEN</t>
    </r>
    <r>
      <rPr>
        <sz val="18"/>
        <color theme="3"/>
        <rFont val="Arial"/>
        <family val="2"/>
        <scheme val="minor"/>
      </rPr>
      <t>: Get the length of a text string (number of characters)</t>
    </r>
  </si>
  <si>
    <r>
      <rPr>
        <b/>
        <sz val="18"/>
        <color theme="3"/>
        <rFont val="Arial"/>
        <family val="2"/>
        <scheme val="minor"/>
      </rPr>
      <t>UPPER, LOWER, PROPER</t>
    </r>
    <r>
      <rPr>
        <sz val="18"/>
        <color theme="3"/>
        <rFont val="Arial"/>
        <family val="2"/>
        <scheme val="minor"/>
      </rPr>
      <t>: Change the case of a text string</t>
    </r>
  </si>
  <si>
    <t xml:space="preserve">  hi    world   </t>
  </si>
  <si>
    <r>
      <rPr>
        <b/>
        <sz val="18"/>
        <color theme="3"/>
        <rFont val="Arial"/>
        <family val="2"/>
        <scheme val="minor"/>
      </rPr>
      <t>CONCATENATE</t>
    </r>
    <r>
      <rPr>
        <sz val="18"/>
        <color theme="3"/>
        <rFont val="Arial"/>
        <family val="2"/>
        <scheme val="minor"/>
      </rPr>
      <t>: Combine text to create a string</t>
    </r>
  </si>
  <si>
    <t>Value</t>
  </si>
  <si>
    <t>Value 1</t>
  </si>
  <si>
    <t>Value 2</t>
  </si>
  <si>
    <t>Hi</t>
  </si>
  <si>
    <t>World</t>
  </si>
  <si>
    <r>
      <t>=</t>
    </r>
    <r>
      <rPr>
        <b/>
        <sz val="11"/>
        <color theme="1"/>
        <rFont val="Arial"/>
        <family val="2"/>
        <scheme val="minor"/>
      </rPr>
      <t>CONCATENATE</t>
    </r>
    <r>
      <rPr>
        <sz val="11"/>
        <color theme="1"/>
        <rFont val="Arial"/>
        <family val="2"/>
        <scheme val="minor"/>
      </rPr>
      <t>("Hi"," ","World")</t>
    </r>
  </si>
  <si>
    <r>
      <t>="Hi"</t>
    </r>
    <r>
      <rPr>
        <b/>
        <sz val="11"/>
        <color theme="1"/>
        <rFont val="Arial"/>
        <family val="2"/>
        <scheme val="minor"/>
      </rPr>
      <t>&amp;</t>
    </r>
    <r>
      <rPr>
        <sz val="11"/>
        <color theme="1"/>
        <rFont val="Arial"/>
        <family val="2"/>
        <scheme val="minor"/>
      </rPr>
      <t>" "</t>
    </r>
    <r>
      <rPr>
        <b/>
        <sz val="11"/>
        <color theme="1"/>
        <rFont val="Arial"/>
        <family val="2"/>
        <scheme val="minor"/>
      </rPr>
      <t>&amp;</t>
    </r>
    <r>
      <rPr>
        <sz val="11"/>
        <color theme="1"/>
        <rFont val="Arial"/>
        <family val="2"/>
        <scheme val="minor"/>
      </rPr>
      <t>"World"</t>
    </r>
    <r>
      <rPr>
        <b/>
        <sz val="11"/>
        <color theme="1"/>
        <rFont val="Arial"/>
        <family val="2"/>
        <scheme val="minor"/>
      </rPr>
      <t/>
    </r>
  </si>
  <si>
    <r>
      <t xml:space="preserve">When used for concatenation, the </t>
    </r>
    <r>
      <rPr>
        <b/>
        <sz val="11"/>
        <color theme="1"/>
        <rFont val="Arial"/>
        <family val="2"/>
        <scheme val="minor"/>
      </rPr>
      <t>&amp;</t>
    </r>
    <r>
      <rPr>
        <sz val="11"/>
        <color theme="1"/>
        <rFont val="Arial"/>
        <family val="2"/>
        <scheme val="minor"/>
      </rPr>
      <t xml:space="preserve"> character is used as an "operator" rather than a function. Other examples of operators are +, -, and /.</t>
    </r>
  </si>
  <si>
    <t>Hello</t>
  </si>
  <si>
    <t>Code</t>
  </si>
  <si>
    <t>CHAR</t>
  </si>
  <si>
    <t>CODE</t>
  </si>
  <si>
    <r>
      <t>=</t>
    </r>
    <r>
      <rPr>
        <b/>
        <sz val="11"/>
        <color theme="1"/>
        <rFont val="Arial"/>
        <family val="2"/>
        <scheme val="minor"/>
      </rPr>
      <t>CHAR</t>
    </r>
    <r>
      <rPr>
        <sz val="11"/>
        <color theme="1"/>
        <rFont val="Arial"/>
        <family val="2"/>
        <scheme val="minor"/>
      </rPr>
      <t xml:space="preserve">(34) &amp; </t>
    </r>
    <r>
      <rPr>
        <i/>
        <sz val="11"/>
        <color theme="1"/>
        <rFont val="Arial"/>
        <family val="2"/>
        <scheme val="minor"/>
      </rPr>
      <t xml:space="preserve">value </t>
    </r>
    <r>
      <rPr>
        <sz val="11"/>
        <color theme="1"/>
        <rFont val="Arial"/>
        <family val="2"/>
        <scheme val="minor"/>
      </rPr>
      <t xml:space="preserve">&amp; </t>
    </r>
    <r>
      <rPr>
        <b/>
        <sz val="11"/>
        <color theme="1"/>
        <rFont val="Arial"/>
        <family val="2"/>
        <scheme val="minor"/>
      </rPr>
      <t>CHAR</t>
    </r>
    <r>
      <rPr>
        <sz val="11"/>
        <color theme="1"/>
        <rFont val="Arial"/>
        <family val="2"/>
        <scheme val="minor"/>
      </rPr>
      <t>(34)</t>
    </r>
  </si>
  <si>
    <r>
      <t xml:space="preserve">="Hi" &amp; </t>
    </r>
    <r>
      <rPr>
        <b/>
        <sz val="11"/>
        <color theme="1"/>
        <rFont val="Arial"/>
        <family val="2"/>
        <scheme val="minor"/>
      </rPr>
      <t>CHAR</t>
    </r>
    <r>
      <rPr>
        <sz val="11"/>
        <color theme="1"/>
        <rFont val="Arial"/>
        <family val="2"/>
        <scheme val="minor"/>
      </rPr>
      <t>(10) &amp; "World"</t>
    </r>
    <r>
      <rPr>
        <b/>
        <sz val="11"/>
        <color theme="1"/>
        <rFont val="Arial"/>
        <family val="2"/>
        <scheme val="minor"/>
      </rPr>
      <t/>
    </r>
  </si>
  <si>
    <t>Without</t>
  </si>
  <si>
    <t>With Word Wrap</t>
  </si>
  <si>
    <r>
      <rPr>
        <b/>
        <sz val="18"/>
        <color theme="3"/>
        <rFont val="Arial"/>
        <family val="2"/>
        <scheme val="minor"/>
      </rPr>
      <t>FIND, SEARCH</t>
    </r>
    <r>
      <rPr>
        <sz val="18"/>
        <color theme="3"/>
        <rFont val="Arial"/>
        <family val="2"/>
        <scheme val="minor"/>
      </rPr>
      <t>: Get the position of text within a string</t>
    </r>
  </si>
  <si>
    <t>ooAooaoo</t>
  </si>
  <si>
    <t>a</t>
  </si>
  <si>
    <t>find_text</t>
  </si>
  <si>
    <t>within_text</t>
  </si>
  <si>
    <r>
      <t>=</t>
    </r>
    <r>
      <rPr>
        <b/>
        <sz val="11"/>
        <color theme="1"/>
        <rFont val="Arial"/>
        <family val="2"/>
        <scheme val="minor"/>
      </rPr>
      <t>FIND</t>
    </r>
    <r>
      <rPr>
        <sz val="11"/>
        <color theme="1"/>
        <rFont val="Arial"/>
        <family val="2"/>
        <scheme val="minor"/>
      </rPr>
      <t>(</t>
    </r>
    <r>
      <rPr>
        <i/>
        <sz val="11"/>
        <color theme="1"/>
        <rFont val="Arial"/>
        <family val="2"/>
        <scheme val="minor"/>
      </rPr>
      <t>find_text</t>
    </r>
    <r>
      <rPr>
        <sz val="11"/>
        <color theme="1"/>
        <rFont val="Arial"/>
        <family val="2"/>
        <scheme val="minor"/>
      </rPr>
      <t>,</t>
    </r>
    <r>
      <rPr>
        <i/>
        <sz val="11"/>
        <color theme="1"/>
        <rFont val="Arial"/>
        <family val="2"/>
        <scheme val="minor"/>
      </rPr>
      <t>within_text</t>
    </r>
    <r>
      <rPr>
        <sz val="11"/>
        <color theme="1"/>
        <rFont val="Arial"/>
        <family val="2"/>
        <scheme val="minor"/>
      </rPr>
      <t>,</t>
    </r>
    <r>
      <rPr>
        <i/>
        <sz val="11"/>
        <color theme="1"/>
        <rFont val="Arial"/>
        <family val="2"/>
        <scheme val="minor"/>
      </rPr>
      <t>[start_num]</t>
    </r>
    <r>
      <rPr>
        <sz val="11"/>
        <color theme="1"/>
        <rFont val="Arial"/>
        <family val="2"/>
        <scheme val="minor"/>
      </rPr>
      <t>)</t>
    </r>
  </si>
  <si>
    <t>Case Sensitive</t>
  </si>
  <si>
    <t>NOT Case Sensitive</t>
  </si>
  <si>
    <r>
      <t>=</t>
    </r>
    <r>
      <rPr>
        <b/>
        <sz val="11"/>
        <color theme="1"/>
        <rFont val="Arial"/>
        <family val="2"/>
        <scheme val="minor"/>
      </rPr>
      <t>SEARCH</t>
    </r>
    <r>
      <rPr>
        <sz val="11"/>
        <color theme="1"/>
        <rFont val="Arial"/>
        <family val="2"/>
        <scheme val="minor"/>
      </rPr>
      <t>(</t>
    </r>
    <r>
      <rPr>
        <i/>
        <sz val="11"/>
        <color theme="1"/>
        <rFont val="Arial"/>
        <family val="2"/>
        <scheme val="minor"/>
      </rPr>
      <t>find_text</t>
    </r>
    <r>
      <rPr>
        <sz val="11"/>
        <color theme="1"/>
        <rFont val="Arial"/>
        <family val="2"/>
        <scheme val="minor"/>
      </rPr>
      <t>,</t>
    </r>
    <r>
      <rPr>
        <i/>
        <sz val="11"/>
        <color theme="1"/>
        <rFont val="Arial"/>
        <family val="2"/>
        <scheme val="minor"/>
      </rPr>
      <t>within_text</t>
    </r>
    <r>
      <rPr>
        <sz val="11"/>
        <color theme="1"/>
        <rFont val="Arial"/>
        <family val="2"/>
        <scheme val="minor"/>
      </rPr>
      <t>,</t>
    </r>
    <r>
      <rPr>
        <i/>
        <sz val="11"/>
        <color theme="1"/>
        <rFont val="Arial"/>
        <family val="2"/>
        <scheme val="minor"/>
      </rPr>
      <t>[start_num]</t>
    </r>
    <r>
      <rPr>
        <sz val="11"/>
        <color theme="1"/>
        <rFont val="Arial"/>
        <family val="2"/>
        <scheme val="minor"/>
      </rPr>
      <t>)</t>
    </r>
  </si>
  <si>
    <t>Tom Sawyer</t>
  </si>
  <si>
    <t xml:space="preserve"> </t>
  </si>
  <si>
    <r>
      <t>=</t>
    </r>
    <r>
      <rPr>
        <b/>
        <sz val="11"/>
        <color theme="1"/>
        <rFont val="Arial"/>
        <family val="2"/>
        <scheme val="minor"/>
      </rPr>
      <t>FIND</t>
    </r>
    <r>
      <rPr>
        <sz val="11"/>
        <color theme="1"/>
        <rFont val="Arial"/>
        <family val="2"/>
        <scheme val="minor"/>
      </rPr>
      <t>(" ","Tom Sawyer"</t>
    </r>
    <r>
      <rPr>
        <sz val="11"/>
        <color theme="1"/>
        <rFont val="Arial"/>
        <family val="2"/>
        <scheme val="minor"/>
      </rPr>
      <t>)</t>
    </r>
  </si>
  <si>
    <r>
      <t>=</t>
    </r>
    <r>
      <rPr>
        <b/>
        <sz val="11"/>
        <color theme="1"/>
        <rFont val="Arial"/>
        <family val="2"/>
        <scheme val="minor"/>
      </rPr>
      <t>SEARCH</t>
    </r>
    <r>
      <rPr>
        <sz val="11"/>
        <color theme="1"/>
        <rFont val="Arial"/>
        <family val="2"/>
        <scheme val="minor"/>
      </rPr>
      <t>(" ","Tom Sawyer")</t>
    </r>
  </si>
  <si>
    <t>The FIND and SEARCH functions will return the starting character position of a text string within another string. SEARCH is case sensitive and FIND is not. The default for the [start_num] argument is 1 (the beginning of the string).</t>
  </si>
  <si>
    <t>The SUBSTITUTE function is very powerful, especially because it can be used to replace the Nth occurrence of a character with some other character. If the Nth occurrence is not specified, it will replace every occurrence.</t>
  </si>
  <si>
    <r>
      <rPr>
        <b/>
        <sz val="18"/>
        <color theme="3"/>
        <rFont val="Arial"/>
        <family val="2"/>
        <scheme val="minor"/>
      </rPr>
      <t>SUBSTITUTE</t>
    </r>
    <r>
      <rPr>
        <sz val="18"/>
        <color theme="3"/>
        <rFont val="Arial"/>
        <family val="2"/>
        <scheme val="minor"/>
      </rPr>
      <t>: Replace the Nth or each occurrence of text within a string</t>
    </r>
  </si>
  <si>
    <t>new_text</t>
  </si>
  <si>
    <t>old_text</t>
  </si>
  <si>
    <t>occurrence</t>
  </si>
  <si>
    <t>one#two#three</t>
  </si>
  <si>
    <t>#</t>
  </si>
  <si>
    <t>1#2#3</t>
  </si>
  <si>
    <t>text</t>
  </si>
  <si>
    <r>
      <t>=</t>
    </r>
    <r>
      <rPr>
        <b/>
        <sz val="11"/>
        <color theme="1"/>
        <rFont val="Arial"/>
        <family val="2"/>
        <scheme val="minor"/>
      </rPr>
      <t>SUBSTITUTE</t>
    </r>
    <r>
      <rPr>
        <sz val="11"/>
        <color theme="1"/>
        <rFont val="Arial"/>
        <family val="2"/>
        <scheme val="minor"/>
      </rPr>
      <t>(</t>
    </r>
    <r>
      <rPr>
        <i/>
        <sz val="11"/>
        <color theme="1"/>
        <rFont val="Arial"/>
        <family val="2"/>
        <scheme val="minor"/>
      </rPr>
      <t>original_text</t>
    </r>
    <r>
      <rPr>
        <sz val="11"/>
        <color theme="1"/>
        <rFont val="Arial"/>
        <family val="2"/>
        <scheme val="minor"/>
      </rPr>
      <t>,</t>
    </r>
    <r>
      <rPr>
        <i/>
        <sz val="11"/>
        <color theme="1"/>
        <rFont val="Arial"/>
        <family val="2"/>
        <scheme val="minor"/>
      </rPr>
      <t>old_text</t>
    </r>
    <r>
      <rPr>
        <sz val="11"/>
        <color theme="1"/>
        <rFont val="Arial"/>
        <family val="2"/>
        <scheme val="minor"/>
      </rPr>
      <t>,</t>
    </r>
    <r>
      <rPr>
        <i/>
        <sz val="11"/>
        <color theme="1"/>
        <rFont val="Arial"/>
        <family val="2"/>
        <scheme val="minor"/>
      </rPr>
      <t>new_text</t>
    </r>
    <r>
      <rPr>
        <sz val="11"/>
        <color theme="1"/>
        <rFont val="Arial"/>
        <family val="2"/>
        <scheme val="minor"/>
      </rPr>
      <t>,</t>
    </r>
    <r>
      <rPr>
        <i/>
        <sz val="11"/>
        <color theme="1"/>
        <rFont val="Arial"/>
        <family val="2"/>
        <scheme val="minor"/>
      </rPr>
      <t>[occurrence]</t>
    </r>
    <r>
      <rPr>
        <sz val="11"/>
        <color theme="1"/>
        <rFont val="Arial"/>
        <family val="2"/>
        <scheme val="minor"/>
      </rPr>
      <t>)</t>
    </r>
  </si>
  <si>
    <t xml:space="preserve">, </t>
  </si>
  <si>
    <t>original_text</t>
  </si>
  <si>
    <t>1#2#3#4</t>
  </si>
  <si>
    <t>Replace each occurrence:</t>
  </si>
  <si>
    <t>Replace only the 2nd occurrence:</t>
  </si>
  <si>
    <r>
      <rPr>
        <b/>
        <sz val="18"/>
        <color theme="3"/>
        <rFont val="Arial"/>
        <family val="2"/>
        <scheme val="minor"/>
      </rPr>
      <t>MID, REPLACE</t>
    </r>
    <r>
      <rPr>
        <sz val="18"/>
        <color theme="3"/>
        <rFont val="Arial"/>
        <family val="2"/>
        <scheme val="minor"/>
      </rPr>
      <t>: Extract or replace text based on position and length</t>
    </r>
  </si>
  <si>
    <t>text value</t>
  </si>
  <si>
    <t>num_chars</t>
  </si>
  <si>
    <t>start_num</t>
  </si>
  <si>
    <r>
      <t>=</t>
    </r>
    <r>
      <rPr>
        <b/>
        <sz val="11"/>
        <color theme="1"/>
        <rFont val="Arial"/>
        <family val="2"/>
        <scheme val="minor"/>
      </rPr>
      <t>MID</t>
    </r>
    <r>
      <rPr>
        <sz val="11"/>
        <color theme="1"/>
        <rFont val="Arial"/>
        <family val="2"/>
        <scheme val="minor"/>
      </rPr>
      <t>(</t>
    </r>
    <r>
      <rPr>
        <i/>
        <sz val="11"/>
        <color theme="1"/>
        <rFont val="Arial"/>
        <family val="2"/>
        <scheme val="minor"/>
      </rPr>
      <t>text</t>
    </r>
    <r>
      <rPr>
        <sz val="11"/>
        <color theme="1"/>
        <rFont val="Arial"/>
        <family val="2"/>
        <scheme val="minor"/>
      </rPr>
      <t>,</t>
    </r>
    <r>
      <rPr>
        <i/>
        <sz val="11"/>
        <color theme="1"/>
        <rFont val="Arial"/>
        <family val="2"/>
        <scheme val="minor"/>
      </rPr>
      <t>start_num</t>
    </r>
    <r>
      <rPr>
        <sz val="11"/>
        <color theme="1"/>
        <rFont val="Arial"/>
        <family val="2"/>
        <scheme val="minor"/>
      </rPr>
      <t>,</t>
    </r>
    <r>
      <rPr>
        <i/>
        <sz val="11"/>
        <color theme="1"/>
        <rFont val="Arial"/>
        <family val="2"/>
        <scheme val="minor"/>
      </rPr>
      <t>num_chars</t>
    </r>
    <r>
      <rPr>
        <sz val="11"/>
        <color theme="1"/>
        <rFont val="Arial"/>
        <family val="2"/>
        <scheme val="minor"/>
      </rPr>
      <t>)</t>
    </r>
  </si>
  <si>
    <r>
      <t>=</t>
    </r>
    <r>
      <rPr>
        <b/>
        <sz val="11"/>
        <color theme="1"/>
        <rFont val="Arial"/>
        <family val="2"/>
        <scheme val="minor"/>
      </rPr>
      <t>REPLACE</t>
    </r>
    <r>
      <rPr>
        <sz val="11"/>
        <color theme="1"/>
        <rFont val="Arial"/>
        <family val="2"/>
        <scheme val="minor"/>
      </rPr>
      <t>(</t>
    </r>
    <r>
      <rPr>
        <i/>
        <sz val="11"/>
        <color theme="1"/>
        <rFont val="Arial"/>
        <family val="2"/>
        <scheme val="minor"/>
      </rPr>
      <t>text</t>
    </r>
    <r>
      <rPr>
        <sz val="11"/>
        <color theme="1"/>
        <rFont val="Arial"/>
        <family val="2"/>
        <scheme val="minor"/>
      </rPr>
      <t>,</t>
    </r>
    <r>
      <rPr>
        <i/>
        <sz val="11"/>
        <color theme="1"/>
        <rFont val="Arial"/>
        <family val="2"/>
        <scheme val="minor"/>
      </rPr>
      <t>start_num</t>
    </r>
    <r>
      <rPr>
        <sz val="11"/>
        <color theme="1"/>
        <rFont val="Arial"/>
        <family val="2"/>
        <scheme val="minor"/>
      </rPr>
      <t>,</t>
    </r>
    <r>
      <rPr>
        <i/>
        <sz val="11"/>
        <color theme="1"/>
        <rFont val="Arial"/>
        <family val="2"/>
        <scheme val="minor"/>
      </rPr>
      <t>num_chars</t>
    </r>
    <r>
      <rPr>
        <sz val="11"/>
        <color theme="1"/>
        <rFont val="Arial"/>
        <family val="2"/>
        <scheme val="minor"/>
      </rPr>
      <t>,</t>
    </r>
    <r>
      <rPr>
        <i/>
        <sz val="11"/>
        <color theme="1"/>
        <rFont val="Arial"/>
        <family val="2"/>
        <scheme val="minor"/>
      </rPr>
      <t>replace_text</t>
    </r>
    <r>
      <rPr>
        <sz val="11"/>
        <color theme="1"/>
        <rFont val="Arial"/>
        <family val="2"/>
        <scheme val="minor"/>
      </rPr>
      <t>)</t>
    </r>
  </si>
  <si>
    <t>replace_text</t>
  </si>
  <si>
    <t>BLAH</t>
  </si>
  <si>
    <r>
      <rPr>
        <b/>
        <sz val="18"/>
        <color theme="3"/>
        <rFont val="Arial"/>
        <family val="2"/>
        <scheme val="minor"/>
      </rPr>
      <t>LEFT, RIGHT</t>
    </r>
    <r>
      <rPr>
        <sz val="18"/>
        <color theme="3"/>
        <rFont val="Arial"/>
        <family val="2"/>
        <scheme val="minor"/>
      </rPr>
      <t>: Get a number of characters starting from the left or right</t>
    </r>
  </si>
  <si>
    <r>
      <t>=</t>
    </r>
    <r>
      <rPr>
        <b/>
        <sz val="11"/>
        <color theme="1"/>
        <rFont val="Arial"/>
        <family val="2"/>
        <scheme val="minor"/>
      </rPr>
      <t>LEFT</t>
    </r>
    <r>
      <rPr>
        <sz val="11"/>
        <color theme="1"/>
        <rFont val="Arial"/>
        <family val="2"/>
        <scheme val="minor"/>
      </rPr>
      <t>(</t>
    </r>
    <r>
      <rPr>
        <i/>
        <sz val="11"/>
        <color theme="1"/>
        <rFont val="Arial"/>
        <family val="2"/>
        <scheme val="minor"/>
      </rPr>
      <t>text</t>
    </r>
    <r>
      <rPr>
        <sz val="11"/>
        <color theme="1"/>
        <rFont val="Arial"/>
        <family val="2"/>
        <scheme val="minor"/>
      </rPr>
      <t>,</t>
    </r>
    <r>
      <rPr>
        <i/>
        <sz val="11"/>
        <color theme="1"/>
        <rFont val="Arial"/>
        <family val="2"/>
        <scheme val="minor"/>
      </rPr>
      <t>num_chars</t>
    </r>
    <r>
      <rPr>
        <sz val="11"/>
        <color theme="1"/>
        <rFont val="Arial"/>
        <family val="2"/>
        <scheme val="minor"/>
      </rPr>
      <t>)</t>
    </r>
  </si>
  <si>
    <r>
      <t>=</t>
    </r>
    <r>
      <rPr>
        <b/>
        <sz val="11"/>
        <color theme="1"/>
        <rFont val="Arial"/>
        <family val="2"/>
        <scheme val="minor"/>
      </rPr>
      <t>TRIM</t>
    </r>
    <r>
      <rPr>
        <sz val="11"/>
        <color theme="1"/>
        <rFont val="Arial"/>
        <family val="2"/>
        <scheme val="minor"/>
      </rPr>
      <t>(</t>
    </r>
    <r>
      <rPr>
        <i/>
        <sz val="11"/>
        <color theme="1"/>
        <rFont val="Arial"/>
        <family val="2"/>
        <scheme val="minor"/>
      </rPr>
      <t>text</t>
    </r>
    <r>
      <rPr>
        <sz val="11"/>
        <color theme="1"/>
        <rFont val="Arial"/>
        <family val="2"/>
        <scheme val="minor"/>
      </rPr>
      <t>)</t>
    </r>
  </si>
  <si>
    <r>
      <t>=</t>
    </r>
    <r>
      <rPr>
        <b/>
        <sz val="11"/>
        <color theme="1"/>
        <rFont val="Arial"/>
        <family val="2"/>
        <scheme val="minor"/>
      </rPr>
      <t>PROPER</t>
    </r>
    <r>
      <rPr>
        <sz val="11"/>
        <color theme="1"/>
        <rFont val="Arial"/>
        <family val="2"/>
        <scheme val="minor"/>
      </rPr>
      <t>(</t>
    </r>
    <r>
      <rPr>
        <i/>
        <sz val="11"/>
        <color theme="1"/>
        <rFont val="Arial"/>
        <family val="2"/>
        <scheme val="minor"/>
      </rPr>
      <t>text</t>
    </r>
    <r>
      <rPr>
        <sz val="11"/>
        <color theme="1"/>
        <rFont val="Arial"/>
        <family val="2"/>
        <scheme val="minor"/>
      </rPr>
      <t>)</t>
    </r>
  </si>
  <si>
    <r>
      <t>=</t>
    </r>
    <r>
      <rPr>
        <b/>
        <sz val="11"/>
        <color theme="1"/>
        <rFont val="Arial"/>
        <family val="2"/>
        <scheme val="minor"/>
      </rPr>
      <t>LOWER</t>
    </r>
    <r>
      <rPr>
        <sz val="11"/>
        <color theme="1"/>
        <rFont val="Arial"/>
        <family val="2"/>
        <scheme val="minor"/>
      </rPr>
      <t>(</t>
    </r>
    <r>
      <rPr>
        <i/>
        <sz val="11"/>
        <color theme="1"/>
        <rFont val="Arial"/>
        <family val="2"/>
        <scheme val="minor"/>
      </rPr>
      <t>text</t>
    </r>
    <r>
      <rPr>
        <sz val="11"/>
        <color theme="1"/>
        <rFont val="Arial"/>
        <family val="2"/>
        <scheme val="minor"/>
      </rPr>
      <t>)</t>
    </r>
  </si>
  <si>
    <r>
      <t>=</t>
    </r>
    <r>
      <rPr>
        <b/>
        <sz val="11"/>
        <color theme="1"/>
        <rFont val="Arial"/>
        <family val="2"/>
        <scheme val="minor"/>
      </rPr>
      <t>UPPER</t>
    </r>
    <r>
      <rPr>
        <sz val="11"/>
        <color theme="1"/>
        <rFont val="Arial"/>
        <family val="2"/>
        <scheme val="minor"/>
      </rPr>
      <t>(</t>
    </r>
    <r>
      <rPr>
        <i/>
        <sz val="11"/>
        <color theme="1"/>
        <rFont val="Arial"/>
        <family val="2"/>
        <scheme val="minor"/>
      </rPr>
      <t>text</t>
    </r>
    <r>
      <rPr>
        <sz val="11"/>
        <color theme="1"/>
        <rFont val="Arial"/>
        <family val="2"/>
        <scheme val="minor"/>
      </rPr>
      <t>)</t>
    </r>
  </si>
  <si>
    <r>
      <t>=</t>
    </r>
    <r>
      <rPr>
        <b/>
        <sz val="11"/>
        <color theme="1"/>
        <rFont val="Arial"/>
        <family val="2"/>
        <scheme val="minor"/>
      </rPr>
      <t>LEN</t>
    </r>
    <r>
      <rPr>
        <sz val="11"/>
        <color theme="1"/>
        <rFont val="Arial"/>
        <family val="2"/>
        <scheme val="minor"/>
      </rPr>
      <t>(</t>
    </r>
    <r>
      <rPr>
        <i/>
        <sz val="11"/>
        <color theme="1"/>
        <rFont val="Arial"/>
        <family val="2"/>
        <scheme val="minor"/>
      </rPr>
      <t>text</t>
    </r>
    <r>
      <rPr>
        <sz val="11"/>
        <color theme="1"/>
        <rFont val="Arial"/>
        <family val="2"/>
        <scheme val="minor"/>
      </rPr>
      <t>)</t>
    </r>
  </si>
  <si>
    <t>Hi World</t>
  </si>
  <si>
    <r>
      <t>=</t>
    </r>
    <r>
      <rPr>
        <b/>
        <sz val="11"/>
        <color theme="1"/>
        <rFont val="Arial"/>
        <family val="2"/>
        <scheme val="minor"/>
      </rPr>
      <t>RIGHT</t>
    </r>
    <r>
      <rPr>
        <sz val="11"/>
        <color theme="1"/>
        <rFont val="Arial"/>
        <family val="2"/>
        <scheme val="minor"/>
      </rPr>
      <t>(</t>
    </r>
    <r>
      <rPr>
        <i/>
        <sz val="11"/>
        <color theme="1"/>
        <rFont val="Arial"/>
        <family val="2"/>
        <scheme val="minor"/>
      </rPr>
      <t>text</t>
    </r>
    <r>
      <rPr>
        <sz val="11"/>
        <color theme="1"/>
        <rFont val="Arial"/>
        <family val="2"/>
        <scheme val="minor"/>
      </rPr>
      <t>,</t>
    </r>
    <r>
      <rPr>
        <i/>
        <sz val="11"/>
        <color theme="1"/>
        <rFont val="Arial"/>
        <family val="2"/>
        <scheme val="minor"/>
      </rPr>
      <t>num_chars</t>
    </r>
    <r>
      <rPr>
        <sz val="11"/>
        <color theme="1"/>
        <rFont val="Arial"/>
        <family val="2"/>
        <scheme val="minor"/>
      </rPr>
      <t>)</t>
    </r>
  </si>
  <si>
    <t>Extract a First Name</t>
  </si>
  <si>
    <t>Name</t>
  </si>
  <si>
    <r>
      <t>=</t>
    </r>
    <r>
      <rPr>
        <b/>
        <sz val="11"/>
        <color theme="1"/>
        <rFont val="Arial"/>
        <family val="2"/>
        <scheme val="minor"/>
      </rPr>
      <t>LEFT</t>
    </r>
    <r>
      <rPr>
        <sz val="11"/>
        <color theme="1"/>
        <rFont val="Arial"/>
        <family val="2"/>
        <scheme val="minor"/>
      </rPr>
      <t>(</t>
    </r>
    <r>
      <rPr>
        <i/>
        <sz val="11"/>
        <color theme="1"/>
        <rFont val="Arial"/>
        <family val="2"/>
        <scheme val="minor"/>
      </rPr>
      <t>text</t>
    </r>
    <r>
      <rPr>
        <sz val="11"/>
        <color theme="1"/>
        <rFont val="Arial"/>
        <family val="2"/>
        <scheme val="minor"/>
      </rPr>
      <t>,</t>
    </r>
    <r>
      <rPr>
        <b/>
        <sz val="11"/>
        <color theme="1"/>
        <rFont val="Arial"/>
        <family val="2"/>
        <scheme val="minor"/>
      </rPr>
      <t>FIND</t>
    </r>
    <r>
      <rPr>
        <sz val="11"/>
        <color theme="1"/>
        <rFont val="Arial"/>
        <family val="2"/>
        <scheme val="minor"/>
      </rPr>
      <t>(" ",</t>
    </r>
    <r>
      <rPr>
        <i/>
        <sz val="11"/>
        <color theme="1"/>
        <rFont val="Arial"/>
        <family val="2"/>
        <scheme val="minor"/>
      </rPr>
      <t>text</t>
    </r>
    <r>
      <rPr>
        <sz val="11"/>
        <color theme="1"/>
        <rFont val="Arial"/>
        <family val="2"/>
        <scheme val="minor"/>
      </rPr>
      <t>)-1)</t>
    </r>
  </si>
  <si>
    <t>Extract a Last Name</t>
  </si>
  <si>
    <r>
      <t>=</t>
    </r>
    <r>
      <rPr>
        <b/>
        <sz val="11"/>
        <color theme="1"/>
        <rFont val="Arial"/>
        <family val="2"/>
        <scheme val="minor"/>
      </rPr>
      <t>RIGHT</t>
    </r>
    <r>
      <rPr>
        <sz val="11"/>
        <color theme="1"/>
        <rFont val="Arial"/>
        <family val="2"/>
        <scheme val="minor"/>
      </rPr>
      <t>(</t>
    </r>
    <r>
      <rPr>
        <i/>
        <sz val="11"/>
        <color theme="1"/>
        <rFont val="Arial"/>
        <family val="2"/>
        <scheme val="minor"/>
      </rPr>
      <t>text</t>
    </r>
    <r>
      <rPr>
        <sz val="11"/>
        <color theme="1"/>
        <rFont val="Arial"/>
        <family val="2"/>
        <scheme val="minor"/>
      </rPr>
      <t>,</t>
    </r>
    <r>
      <rPr>
        <b/>
        <sz val="11"/>
        <color theme="1"/>
        <rFont val="Arial"/>
        <family val="2"/>
        <scheme val="minor"/>
      </rPr>
      <t>LEN</t>
    </r>
    <r>
      <rPr>
        <sz val="11"/>
        <color theme="1"/>
        <rFont val="Arial"/>
        <family val="2"/>
        <scheme val="minor"/>
      </rPr>
      <t>(</t>
    </r>
    <r>
      <rPr>
        <i/>
        <sz val="11"/>
        <color theme="1"/>
        <rFont val="Arial"/>
        <family val="2"/>
        <scheme val="minor"/>
      </rPr>
      <t>text</t>
    </r>
    <r>
      <rPr>
        <sz val="11"/>
        <color theme="1"/>
        <rFont val="Arial"/>
        <family val="2"/>
        <scheme val="minor"/>
      </rPr>
      <t>)-</t>
    </r>
    <r>
      <rPr>
        <b/>
        <sz val="11"/>
        <color theme="1"/>
        <rFont val="Arial"/>
        <family val="2"/>
        <scheme val="minor"/>
      </rPr>
      <t>FIND</t>
    </r>
    <r>
      <rPr>
        <sz val="11"/>
        <color theme="1"/>
        <rFont val="Arial"/>
        <family val="2"/>
        <scheme val="minor"/>
      </rPr>
      <t>(" ",</t>
    </r>
    <r>
      <rPr>
        <i/>
        <sz val="11"/>
        <color theme="1"/>
        <rFont val="Arial"/>
        <family val="2"/>
        <scheme val="minor"/>
      </rPr>
      <t>text</t>
    </r>
    <r>
      <rPr>
        <sz val="11"/>
        <color theme="1"/>
        <rFont val="Arial"/>
        <family val="2"/>
        <scheme val="minor"/>
      </rPr>
      <t>))</t>
    </r>
  </si>
  <si>
    <t>Todd Allen Smith</t>
  </si>
  <si>
    <t>To extract the first word or name from a text string, you can use the LEFT function and then use FIND to return the position of the first space. Subtracting 1 gives you the number of characters in the first word or name.</t>
  </si>
  <si>
    <t>Huck</t>
  </si>
  <si>
    <t>A. J. Aimes</t>
  </si>
  <si>
    <t>First</t>
  </si>
  <si>
    <t>Middle</t>
  </si>
  <si>
    <t>Last</t>
  </si>
  <si>
    <t>Todd</t>
  </si>
  <si>
    <t>Allen</t>
  </si>
  <si>
    <t>Smith</t>
  </si>
  <si>
    <t>Mr. Johnson</t>
  </si>
  <si>
    <t>Count the number of spaces in a text string</t>
  </si>
  <si>
    <t>You can use this technique to count other characters besides spaces. Just substitute " " with "," or ";" to count the number of commas or semi-colons for example.</t>
  </si>
  <si>
    <r>
      <t>=</t>
    </r>
    <r>
      <rPr>
        <b/>
        <sz val="11"/>
        <color theme="1"/>
        <rFont val="Arial"/>
        <family val="2"/>
        <scheme val="minor"/>
      </rPr>
      <t>LEN</t>
    </r>
    <r>
      <rPr>
        <sz val="11"/>
        <color theme="1"/>
        <rFont val="Arial"/>
        <family val="2"/>
        <scheme val="minor"/>
      </rPr>
      <t>(</t>
    </r>
    <r>
      <rPr>
        <i/>
        <sz val="11"/>
        <color theme="1"/>
        <rFont val="Arial"/>
        <family val="2"/>
        <scheme val="minor"/>
      </rPr>
      <t>text</t>
    </r>
    <r>
      <rPr>
        <sz val="11"/>
        <color theme="1"/>
        <rFont val="Arial"/>
        <family val="2"/>
        <scheme val="minor"/>
      </rPr>
      <t>)-</t>
    </r>
    <r>
      <rPr>
        <b/>
        <sz val="11"/>
        <color theme="1"/>
        <rFont val="Arial"/>
        <family val="2"/>
        <scheme val="minor"/>
      </rPr>
      <t>LEN</t>
    </r>
    <r>
      <rPr>
        <sz val="11"/>
        <color theme="1"/>
        <rFont val="Arial"/>
        <family val="2"/>
        <scheme val="minor"/>
      </rPr>
      <t>(</t>
    </r>
    <r>
      <rPr>
        <b/>
        <sz val="11"/>
        <color theme="1"/>
        <rFont val="Arial"/>
        <family val="2"/>
        <scheme val="minor"/>
      </rPr>
      <t>SUBSTITUTE</t>
    </r>
    <r>
      <rPr>
        <sz val="11"/>
        <color theme="1"/>
        <rFont val="Arial"/>
        <family val="2"/>
        <scheme val="minor"/>
      </rPr>
      <t>(</t>
    </r>
    <r>
      <rPr>
        <i/>
        <sz val="11"/>
        <color theme="1"/>
        <rFont val="Arial"/>
        <family val="2"/>
        <scheme val="minor"/>
      </rPr>
      <t>text</t>
    </r>
    <r>
      <rPr>
        <sz val="11"/>
        <color theme="1"/>
        <rFont val="Arial"/>
        <family val="2"/>
        <scheme val="minor"/>
      </rPr>
      <t>," ",""))</t>
    </r>
  </si>
  <si>
    <t>Return the Nth word in a string</t>
  </si>
  <si>
    <t>Tom</t>
  </si>
  <si>
    <r>
      <t>=</t>
    </r>
    <r>
      <rPr>
        <b/>
        <sz val="11"/>
        <color theme="1"/>
        <rFont val="Arial"/>
        <family val="2"/>
        <scheme val="minor"/>
      </rPr>
      <t>IFERROR</t>
    </r>
    <r>
      <rPr>
        <sz val="11"/>
        <color theme="1"/>
        <rFont val="Arial"/>
        <family val="2"/>
        <scheme val="minor"/>
      </rPr>
      <t xml:space="preserve">( </t>
    </r>
    <r>
      <rPr>
        <b/>
        <sz val="11"/>
        <color theme="1"/>
        <rFont val="Arial"/>
        <family val="2"/>
        <scheme val="minor"/>
      </rPr>
      <t>LEFT</t>
    </r>
    <r>
      <rPr>
        <sz val="11"/>
        <color theme="1"/>
        <rFont val="Arial"/>
        <family val="2"/>
        <scheme val="minor"/>
      </rPr>
      <t>(</t>
    </r>
    <r>
      <rPr>
        <i/>
        <sz val="11"/>
        <color theme="1"/>
        <rFont val="Arial"/>
        <family val="2"/>
        <scheme val="minor"/>
      </rPr>
      <t>text</t>
    </r>
    <r>
      <rPr>
        <sz val="11"/>
        <color theme="1"/>
        <rFont val="Arial"/>
        <family val="2"/>
        <scheme val="minor"/>
      </rPr>
      <t>,</t>
    </r>
    <r>
      <rPr>
        <b/>
        <sz val="11"/>
        <color theme="1"/>
        <rFont val="Arial"/>
        <family val="2"/>
        <scheme val="minor"/>
      </rPr>
      <t>FIND</t>
    </r>
    <r>
      <rPr>
        <sz val="11"/>
        <color theme="1"/>
        <rFont val="Arial"/>
        <family val="2"/>
        <scheme val="minor"/>
      </rPr>
      <t>(" ",</t>
    </r>
    <r>
      <rPr>
        <i/>
        <sz val="11"/>
        <color theme="1"/>
        <rFont val="Arial"/>
        <family val="2"/>
        <scheme val="minor"/>
      </rPr>
      <t>text</t>
    </r>
    <r>
      <rPr>
        <sz val="11"/>
        <color theme="1"/>
        <rFont val="Arial"/>
        <family val="2"/>
        <scheme val="minor"/>
      </rPr>
      <t xml:space="preserve">)-1), </t>
    </r>
    <r>
      <rPr>
        <i/>
        <sz val="11"/>
        <color theme="1"/>
        <rFont val="Arial"/>
        <family val="2"/>
        <scheme val="minor"/>
      </rPr>
      <t>text</t>
    </r>
    <r>
      <rPr>
        <sz val="11"/>
        <color theme="1"/>
        <rFont val="Arial"/>
        <family val="2"/>
        <scheme val="minor"/>
      </rPr>
      <t>)</t>
    </r>
  </si>
  <si>
    <t>It a space is not found, FIND will return an error, so you can wrap the formula with ISERROR to return the full text value if no spaces are found, like this:</t>
  </si>
  <si>
    <t>Todd Smith</t>
  </si>
  <si>
    <t>Todd A. B. Smith</t>
  </si>
  <si>
    <t>Extract Text After the First Space</t>
  </si>
  <si>
    <t>To return the text after the first space, you can use the RIGHT function and then calculate the length of the last name using LEN(text)-FIND(" ",text). If a name only contains a first and last name, this would return the last name, but if it is a name like "Todd Allen Smith" it will return "Allen Smith".</t>
  </si>
  <si>
    <t>Extract the Last Name</t>
  </si>
  <si>
    <r>
      <t xml:space="preserve">The return the last name in a string when there may be more than two names, we replace FIND(" ",text) with the position of the </t>
    </r>
    <r>
      <rPr>
        <i/>
        <sz val="11"/>
        <color theme="1"/>
        <rFont val="Arial"/>
        <family val="2"/>
        <scheme val="minor"/>
      </rPr>
      <t>last</t>
    </r>
    <r>
      <rPr>
        <sz val="11"/>
        <color theme="1"/>
        <rFont val="Arial"/>
        <family val="2"/>
        <scheme val="minor"/>
      </rPr>
      <t xml:space="preserve"> space. To do that, first count the number of spaces using the formula mentioned above, then SUBSTITUTE the last space with another special character and use FIND to get the position of that special character. You can use any character that you know won't be in the name. The example below uses the "!" character.</t>
    </r>
  </si>
  <si>
    <r>
      <t>=</t>
    </r>
    <r>
      <rPr>
        <b/>
        <sz val="11"/>
        <color theme="1"/>
        <rFont val="Arial"/>
        <family val="2"/>
        <scheme val="minor"/>
      </rPr>
      <t>IFERROR</t>
    </r>
    <r>
      <rPr>
        <sz val="11"/>
        <color theme="1"/>
        <rFont val="Arial"/>
        <family val="2"/>
        <scheme val="minor"/>
      </rPr>
      <t xml:space="preserve">( </t>
    </r>
    <r>
      <rPr>
        <b/>
        <sz val="11"/>
        <color theme="1"/>
        <rFont val="Arial"/>
        <family val="2"/>
        <scheme val="minor"/>
      </rPr>
      <t>RIGHT</t>
    </r>
    <r>
      <rPr>
        <sz val="11"/>
        <color theme="1"/>
        <rFont val="Arial"/>
        <family val="2"/>
        <scheme val="minor"/>
      </rPr>
      <t>(</t>
    </r>
    <r>
      <rPr>
        <i/>
        <sz val="11"/>
        <color theme="1"/>
        <rFont val="Arial"/>
        <family val="2"/>
        <scheme val="minor"/>
      </rPr>
      <t>text</t>
    </r>
    <r>
      <rPr>
        <sz val="11"/>
        <color theme="1"/>
        <rFont val="Arial"/>
        <family val="2"/>
        <scheme val="minor"/>
      </rPr>
      <t>,</t>
    </r>
    <r>
      <rPr>
        <b/>
        <sz val="11"/>
        <color theme="1"/>
        <rFont val="Arial"/>
        <family val="2"/>
        <scheme val="minor"/>
      </rPr>
      <t>LEN</t>
    </r>
    <r>
      <rPr>
        <sz val="11"/>
        <color theme="1"/>
        <rFont val="Arial"/>
        <family val="2"/>
        <scheme val="minor"/>
      </rPr>
      <t>(</t>
    </r>
    <r>
      <rPr>
        <i/>
        <sz val="11"/>
        <color theme="1"/>
        <rFont val="Arial"/>
        <family val="2"/>
        <scheme val="minor"/>
      </rPr>
      <t>text</t>
    </r>
    <r>
      <rPr>
        <sz val="11"/>
        <color theme="1"/>
        <rFont val="Arial"/>
        <family val="2"/>
        <scheme val="minor"/>
      </rPr>
      <t>)-</t>
    </r>
    <r>
      <rPr>
        <b/>
        <sz val="11"/>
        <color theme="1"/>
        <rFont val="Arial"/>
        <family val="2"/>
        <scheme val="minor"/>
      </rPr>
      <t>FIND</t>
    </r>
    <r>
      <rPr>
        <sz val="11"/>
        <color theme="1"/>
        <rFont val="Arial"/>
        <family val="2"/>
        <scheme val="minor"/>
      </rPr>
      <t>("!",</t>
    </r>
    <r>
      <rPr>
        <b/>
        <sz val="11"/>
        <color theme="1"/>
        <rFont val="Arial"/>
        <family val="2"/>
        <scheme val="minor"/>
      </rPr>
      <t>SUBSTITUTE</t>
    </r>
    <r>
      <rPr>
        <sz val="11"/>
        <color theme="1"/>
        <rFont val="Arial"/>
        <family val="2"/>
        <scheme val="minor"/>
      </rPr>
      <t>(</t>
    </r>
    <r>
      <rPr>
        <i/>
        <sz val="11"/>
        <color theme="1"/>
        <rFont val="Arial"/>
        <family val="2"/>
        <scheme val="minor"/>
      </rPr>
      <t>text</t>
    </r>
    <r>
      <rPr>
        <sz val="11"/>
        <color theme="1"/>
        <rFont val="Arial"/>
        <family val="2"/>
        <scheme val="minor"/>
      </rPr>
      <t>," ","!",</t>
    </r>
    <r>
      <rPr>
        <b/>
        <sz val="11"/>
        <color theme="1"/>
        <rFont val="Arial"/>
        <family val="2"/>
        <scheme val="minor"/>
      </rPr>
      <t>LEN</t>
    </r>
    <r>
      <rPr>
        <sz val="11"/>
        <color theme="1"/>
        <rFont val="Arial"/>
        <family val="2"/>
        <scheme val="minor"/>
      </rPr>
      <t>(</t>
    </r>
    <r>
      <rPr>
        <i/>
        <sz val="11"/>
        <color theme="1"/>
        <rFont val="Arial"/>
        <family val="2"/>
        <scheme val="minor"/>
      </rPr>
      <t>text</t>
    </r>
    <r>
      <rPr>
        <sz val="11"/>
        <color theme="1"/>
        <rFont val="Arial"/>
        <family val="2"/>
        <scheme val="minor"/>
      </rPr>
      <t>)-</t>
    </r>
    <r>
      <rPr>
        <b/>
        <sz val="11"/>
        <color theme="1"/>
        <rFont val="Arial"/>
        <family val="2"/>
        <scheme val="minor"/>
      </rPr>
      <t>LEN</t>
    </r>
    <r>
      <rPr>
        <sz val="11"/>
        <color theme="1"/>
        <rFont val="Arial"/>
        <family val="2"/>
        <scheme val="minor"/>
      </rPr>
      <t>(</t>
    </r>
    <r>
      <rPr>
        <b/>
        <sz val="11"/>
        <color theme="1"/>
        <rFont val="Arial"/>
        <family val="2"/>
        <scheme val="minor"/>
      </rPr>
      <t>SUBSTITUTE</t>
    </r>
    <r>
      <rPr>
        <sz val="11"/>
        <color theme="1"/>
        <rFont val="Arial"/>
        <family val="2"/>
        <scheme val="minor"/>
      </rPr>
      <t>(</t>
    </r>
    <r>
      <rPr>
        <i/>
        <sz val="11"/>
        <color theme="1"/>
        <rFont val="Arial"/>
        <family val="2"/>
        <scheme val="minor"/>
      </rPr>
      <t>text</t>
    </r>
    <r>
      <rPr>
        <sz val="11"/>
        <color theme="1"/>
        <rFont val="Arial"/>
        <family val="2"/>
        <scheme val="minor"/>
      </rPr>
      <t>," ",""))))), ""</t>
    </r>
    <r>
      <rPr>
        <sz val="11"/>
        <color theme="1"/>
        <rFont val="Arial"/>
        <family val="2"/>
        <scheme val="minor"/>
      </rPr>
      <t>)</t>
    </r>
  </si>
  <si>
    <t>I've wrapped the formula with IFERROR because if the name contains no spaces, I assume the name is only a first name, so I return the empty string "". You could instead use IFERROR to return the original text value instead of "".</t>
  </si>
  <si>
    <t>String</t>
  </si>
  <si>
    <t>A, B, C</t>
  </si>
  <si>
    <t>Delimeter</t>
  </si>
  <si>
    <t>Count the number of occurrences of a string within a string</t>
  </si>
  <si>
    <t>A##B##C</t>
  </si>
  <si>
    <t>##</t>
  </si>
  <si>
    <t>If you want to count the number of occurrences of a string within a string, then you can use a slightly modified version of the above formula. In this case, you'll need to divide the result by the length of string.</t>
  </si>
  <si>
    <r>
      <t>=(</t>
    </r>
    <r>
      <rPr>
        <b/>
        <sz val="11"/>
        <color theme="1"/>
        <rFont val="Arial"/>
        <family val="2"/>
        <scheme val="minor"/>
      </rPr>
      <t>LEN</t>
    </r>
    <r>
      <rPr>
        <sz val="11"/>
        <color theme="1"/>
        <rFont val="Arial"/>
        <family val="2"/>
        <scheme val="minor"/>
      </rPr>
      <t>(</t>
    </r>
    <r>
      <rPr>
        <i/>
        <sz val="11"/>
        <color theme="1"/>
        <rFont val="Arial"/>
        <family val="2"/>
        <scheme val="minor"/>
      </rPr>
      <t>text</t>
    </r>
    <r>
      <rPr>
        <sz val="11"/>
        <color theme="1"/>
        <rFont val="Arial"/>
        <family val="2"/>
        <scheme val="minor"/>
      </rPr>
      <t>)-</t>
    </r>
    <r>
      <rPr>
        <b/>
        <sz val="11"/>
        <color theme="1"/>
        <rFont val="Arial"/>
        <family val="2"/>
        <scheme val="minor"/>
      </rPr>
      <t>LEN</t>
    </r>
    <r>
      <rPr>
        <sz val="11"/>
        <color theme="1"/>
        <rFont val="Arial"/>
        <family val="2"/>
        <scheme val="minor"/>
      </rPr>
      <t>(</t>
    </r>
    <r>
      <rPr>
        <b/>
        <sz val="11"/>
        <color theme="1"/>
        <rFont val="Arial"/>
        <family val="2"/>
        <scheme val="minor"/>
      </rPr>
      <t>SUBSTITUTE</t>
    </r>
    <r>
      <rPr>
        <sz val="11"/>
        <color theme="1"/>
        <rFont val="Arial"/>
        <family val="2"/>
        <scheme val="minor"/>
      </rPr>
      <t>(</t>
    </r>
    <r>
      <rPr>
        <i/>
        <sz val="11"/>
        <color theme="1"/>
        <rFont val="Arial"/>
        <family val="2"/>
        <scheme val="minor"/>
      </rPr>
      <t>text</t>
    </r>
    <r>
      <rPr>
        <sz val="11"/>
        <color theme="1"/>
        <rFont val="Arial"/>
        <family val="2"/>
        <scheme val="minor"/>
      </rPr>
      <t>,</t>
    </r>
    <r>
      <rPr>
        <i/>
        <sz val="11"/>
        <color theme="1"/>
        <rFont val="Arial"/>
        <family val="2"/>
        <scheme val="minor"/>
      </rPr>
      <t>string</t>
    </r>
    <r>
      <rPr>
        <sz val="11"/>
        <color theme="1"/>
        <rFont val="Arial"/>
        <family val="2"/>
        <scheme val="minor"/>
      </rPr>
      <t xml:space="preserve">",""))) / </t>
    </r>
    <r>
      <rPr>
        <b/>
        <sz val="11"/>
        <color theme="1"/>
        <rFont val="Arial"/>
        <family val="2"/>
        <scheme val="minor"/>
      </rPr>
      <t>LEN</t>
    </r>
    <r>
      <rPr>
        <sz val="11"/>
        <color theme="1"/>
        <rFont val="Arial"/>
        <family val="2"/>
        <scheme val="minor"/>
      </rPr>
      <t>(</t>
    </r>
    <r>
      <rPr>
        <i/>
        <sz val="11"/>
        <color theme="1"/>
        <rFont val="Arial"/>
        <family val="2"/>
        <scheme val="minor"/>
      </rPr>
      <t>string</t>
    </r>
    <r>
      <rPr>
        <sz val="11"/>
        <color theme="1"/>
        <rFont val="Arial"/>
        <family val="2"/>
        <scheme val="minor"/>
      </rPr>
      <t>)</t>
    </r>
  </si>
  <si>
    <t>REFERENCE</t>
  </si>
  <si>
    <t>https://exceljet.net/formula/extract-nth-word-from-text-string</t>
  </si>
  <si>
    <t>Experiment with Flash Fill or Text-to-Columns</t>
  </si>
  <si>
    <t>This example is provided for you to experiment with using flash fill (Ctrl+e) or the text-to-columns feature.</t>
  </si>
  <si>
    <t>word</t>
  </si>
  <si>
    <t>One#Two#Three</t>
  </si>
  <si>
    <r>
      <t>=</t>
    </r>
    <r>
      <rPr>
        <b/>
        <sz val="11"/>
        <color theme="1"/>
        <rFont val="Arial"/>
        <family val="2"/>
        <scheme val="minor"/>
      </rPr>
      <t>TRIM</t>
    </r>
    <r>
      <rPr>
        <sz val="11"/>
        <color theme="1"/>
        <rFont val="Arial"/>
        <family val="2"/>
        <scheme val="minor"/>
      </rPr>
      <t>(</t>
    </r>
    <r>
      <rPr>
        <b/>
        <sz val="11"/>
        <color theme="1"/>
        <rFont val="Arial"/>
        <family val="2"/>
        <scheme val="minor"/>
      </rPr>
      <t>MID</t>
    </r>
    <r>
      <rPr>
        <sz val="11"/>
        <color theme="1"/>
        <rFont val="Arial"/>
        <family val="2"/>
        <scheme val="minor"/>
      </rPr>
      <t>(</t>
    </r>
    <r>
      <rPr>
        <b/>
        <sz val="11"/>
        <color theme="1"/>
        <rFont val="Arial"/>
        <family val="2"/>
        <scheme val="minor"/>
      </rPr>
      <t>SUBSTITUTE</t>
    </r>
    <r>
      <rPr>
        <sz val="11"/>
        <color theme="1"/>
        <rFont val="Arial"/>
        <family val="2"/>
        <scheme val="minor"/>
      </rPr>
      <t>(</t>
    </r>
    <r>
      <rPr>
        <i/>
        <sz val="11"/>
        <color theme="1"/>
        <rFont val="Arial"/>
        <family val="2"/>
        <scheme val="minor"/>
      </rPr>
      <t>text</t>
    </r>
    <r>
      <rPr>
        <sz val="11"/>
        <color theme="1"/>
        <rFont val="Arial"/>
        <family val="2"/>
        <scheme val="minor"/>
      </rPr>
      <t>,</t>
    </r>
    <r>
      <rPr>
        <i/>
        <sz val="11"/>
        <color theme="1"/>
        <rFont val="Arial"/>
        <family val="2"/>
        <scheme val="minor"/>
      </rPr>
      <t>delimeter</t>
    </r>
    <r>
      <rPr>
        <sz val="11"/>
        <color theme="1"/>
        <rFont val="Arial"/>
        <family val="2"/>
        <scheme val="minor"/>
      </rPr>
      <t>,</t>
    </r>
    <r>
      <rPr>
        <b/>
        <sz val="11"/>
        <color theme="1"/>
        <rFont val="Arial"/>
        <family val="2"/>
        <scheme val="minor"/>
      </rPr>
      <t>REPT</t>
    </r>
    <r>
      <rPr>
        <sz val="11"/>
        <color theme="1"/>
        <rFont val="Arial"/>
        <family val="2"/>
        <scheme val="minor"/>
      </rPr>
      <t>(" ",</t>
    </r>
    <r>
      <rPr>
        <b/>
        <sz val="11"/>
        <color theme="1"/>
        <rFont val="Arial"/>
        <family val="2"/>
        <scheme val="minor"/>
      </rPr>
      <t>LEN</t>
    </r>
    <r>
      <rPr>
        <sz val="11"/>
        <color theme="1"/>
        <rFont val="Arial"/>
        <family val="2"/>
        <scheme val="minor"/>
      </rPr>
      <t>(</t>
    </r>
    <r>
      <rPr>
        <i/>
        <sz val="11"/>
        <color theme="1"/>
        <rFont val="Arial"/>
        <family val="2"/>
        <scheme val="minor"/>
      </rPr>
      <t>text</t>
    </r>
    <r>
      <rPr>
        <sz val="11"/>
        <color theme="1"/>
        <rFont val="Arial"/>
        <family val="2"/>
        <scheme val="minor"/>
      </rPr>
      <t>))),(</t>
    </r>
    <r>
      <rPr>
        <i/>
        <sz val="11"/>
        <color theme="1"/>
        <rFont val="Arial"/>
        <family val="2"/>
        <scheme val="minor"/>
      </rPr>
      <t>word</t>
    </r>
    <r>
      <rPr>
        <sz val="11"/>
        <color theme="1"/>
        <rFont val="Arial"/>
        <family val="2"/>
        <scheme val="minor"/>
      </rPr>
      <t>-1)*</t>
    </r>
    <r>
      <rPr>
        <b/>
        <sz val="11"/>
        <color theme="1"/>
        <rFont val="Arial"/>
        <family val="2"/>
        <scheme val="minor"/>
      </rPr>
      <t>LEN</t>
    </r>
    <r>
      <rPr>
        <sz val="11"/>
        <color theme="1"/>
        <rFont val="Arial"/>
        <family val="2"/>
        <scheme val="minor"/>
      </rPr>
      <t>(</t>
    </r>
    <r>
      <rPr>
        <i/>
        <sz val="11"/>
        <color theme="1"/>
        <rFont val="Arial"/>
        <family val="2"/>
        <scheme val="minor"/>
      </rPr>
      <t>text</t>
    </r>
    <r>
      <rPr>
        <sz val="11"/>
        <color theme="1"/>
        <rFont val="Arial"/>
        <family val="2"/>
        <scheme val="minor"/>
      </rPr>
      <t>)+1,</t>
    </r>
    <r>
      <rPr>
        <b/>
        <sz val="11"/>
        <color theme="1"/>
        <rFont val="Arial"/>
        <family val="2"/>
        <scheme val="minor"/>
      </rPr>
      <t>LEN</t>
    </r>
    <r>
      <rPr>
        <sz val="11"/>
        <color theme="1"/>
        <rFont val="Arial"/>
        <family val="2"/>
        <scheme val="minor"/>
      </rPr>
      <t>(</t>
    </r>
    <r>
      <rPr>
        <i/>
        <sz val="11"/>
        <color theme="1"/>
        <rFont val="Arial"/>
        <family val="2"/>
        <scheme val="minor"/>
      </rPr>
      <t>text</t>
    </r>
    <r>
      <rPr>
        <sz val="11"/>
        <color theme="1"/>
        <rFont val="Arial"/>
        <family val="2"/>
        <scheme val="minor"/>
      </rPr>
      <t>)))</t>
    </r>
  </si>
  <si>
    <t>delimiter</t>
  </si>
  <si>
    <t>To display the results within an array of cells, remember to use Ctrl+Shift+Enter. Use TRANSPOSE if you want to display the results of this formula in a row instead of a column.</t>
  </si>
  <si>
    <t>The final formula will look like this:</t>
  </si>
  <si>
    <t>Want to convert "One#Two#Three" into an array like {"One";"Two";"Three"} that can be used within array formulas? First, start with the formula in the previous tip and replace "word" with the following:</t>
  </si>
  <si>
    <t>Results (entered as an array formula)</t>
  </si>
  <si>
    <r>
      <rPr>
        <i/>
        <sz val="11"/>
        <color theme="1"/>
        <rFont val="Arial"/>
        <family val="2"/>
        <scheme val="minor"/>
      </rPr>
      <t>word</t>
    </r>
    <r>
      <rPr>
        <sz val="11"/>
        <color theme="1"/>
        <rFont val="Arial"/>
        <family val="2"/>
        <scheme val="minor"/>
      </rPr>
      <t xml:space="preserve"> = </t>
    </r>
    <r>
      <rPr>
        <b/>
        <sz val="11"/>
        <color theme="1"/>
        <rFont val="Arial"/>
        <family val="2"/>
        <scheme val="minor"/>
      </rPr>
      <t>ROW</t>
    </r>
    <r>
      <rPr>
        <sz val="11"/>
        <color theme="1"/>
        <rFont val="Arial"/>
        <family val="2"/>
        <scheme val="minor"/>
      </rPr>
      <t>(</t>
    </r>
    <r>
      <rPr>
        <b/>
        <sz val="11"/>
        <color theme="1"/>
        <rFont val="Arial"/>
        <family val="2"/>
        <scheme val="minor"/>
      </rPr>
      <t>INDIRECT</t>
    </r>
    <r>
      <rPr>
        <sz val="11"/>
        <color theme="1"/>
        <rFont val="Arial"/>
        <family val="2"/>
        <scheme val="minor"/>
      </rPr>
      <t>("1:"&amp;((</t>
    </r>
    <r>
      <rPr>
        <b/>
        <sz val="11"/>
        <color theme="1"/>
        <rFont val="Arial"/>
        <family val="2"/>
        <scheme val="minor"/>
      </rPr>
      <t>LEN</t>
    </r>
    <r>
      <rPr>
        <sz val="11"/>
        <color theme="1"/>
        <rFont val="Arial"/>
        <family val="2"/>
        <scheme val="minor"/>
      </rPr>
      <t>(</t>
    </r>
    <r>
      <rPr>
        <i/>
        <sz val="11"/>
        <color theme="1"/>
        <rFont val="Arial"/>
        <family val="2"/>
        <scheme val="minor"/>
      </rPr>
      <t>text</t>
    </r>
    <r>
      <rPr>
        <sz val="11"/>
        <color theme="1"/>
        <rFont val="Arial"/>
        <family val="2"/>
        <scheme val="minor"/>
      </rPr>
      <t>)-</t>
    </r>
    <r>
      <rPr>
        <b/>
        <sz val="11"/>
        <color theme="1"/>
        <rFont val="Arial"/>
        <family val="2"/>
        <scheme val="minor"/>
      </rPr>
      <t>LEN</t>
    </r>
    <r>
      <rPr>
        <sz val="11"/>
        <color theme="1"/>
        <rFont val="Arial"/>
        <family val="2"/>
        <scheme val="minor"/>
      </rPr>
      <t>(</t>
    </r>
    <r>
      <rPr>
        <b/>
        <sz val="11"/>
        <color theme="1"/>
        <rFont val="Arial"/>
        <family val="2"/>
        <scheme val="minor"/>
      </rPr>
      <t>SUBSTITUTE</t>
    </r>
    <r>
      <rPr>
        <sz val="11"/>
        <color theme="1"/>
        <rFont val="Arial"/>
        <family val="2"/>
        <scheme val="minor"/>
      </rPr>
      <t>(</t>
    </r>
    <r>
      <rPr>
        <i/>
        <sz val="11"/>
        <color theme="1"/>
        <rFont val="Arial"/>
        <family val="2"/>
        <scheme val="minor"/>
      </rPr>
      <t>text</t>
    </r>
    <r>
      <rPr>
        <sz val="11"/>
        <color theme="1"/>
        <rFont val="Arial"/>
        <family val="2"/>
        <scheme val="minor"/>
      </rPr>
      <t>,</t>
    </r>
    <r>
      <rPr>
        <i/>
        <sz val="11"/>
        <color theme="1"/>
        <rFont val="Arial"/>
        <family val="2"/>
        <scheme val="minor"/>
      </rPr>
      <t>delimiter</t>
    </r>
    <r>
      <rPr>
        <sz val="11"/>
        <color theme="1"/>
        <rFont val="Arial"/>
        <family val="2"/>
        <scheme val="minor"/>
      </rPr>
      <t>,"")))/</t>
    </r>
    <r>
      <rPr>
        <b/>
        <sz val="11"/>
        <color theme="1"/>
        <rFont val="Arial"/>
        <family val="2"/>
        <scheme val="minor"/>
      </rPr>
      <t>LEN</t>
    </r>
    <r>
      <rPr>
        <sz val="11"/>
        <color theme="1"/>
        <rFont val="Arial"/>
        <family val="2"/>
        <scheme val="minor"/>
      </rPr>
      <t>(</t>
    </r>
    <r>
      <rPr>
        <i/>
        <sz val="11"/>
        <color theme="1"/>
        <rFont val="Arial"/>
        <family val="2"/>
        <scheme val="minor"/>
      </rPr>
      <t>delimiter</t>
    </r>
    <r>
      <rPr>
        <sz val="11"/>
        <color theme="1"/>
        <rFont val="Arial"/>
        <family val="2"/>
        <scheme val="minor"/>
      </rPr>
      <t>)+1)))</t>
    </r>
  </si>
  <si>
    <r>
      <t>=</t>
    </r>
    <r>
      <rPr>
        <b/>
        <sz val="11"/>
        <color theme="1"/>
        <rFont val="Arial"/>
        <family val="2"/>
        <scheme val="minor"/>
      </rPr>
      <t>TRIM</t>
    </r>
    <r>
      <rPr>
        <sz val="11"/>
        <color theme="1"/>
        <rFont val="Arial"/>
        <family val="2"/>
        <scheme val="minor"/>
      </rPr>
      <t>(</t>
    </r>
    <r>
      <rPr>
        <b/>
        <sz val="11"/>
        <color theme="1"/>
        <rFont val="Arial"/>
        <family val="2"/>
        <scheme val="minor"/>
      </rPr>
      <t>MID</t>
    </r>
    <r>
      <rPr>
        <sz val="11"/>
        <color theme="1"/>
        <rFont val="Arial"/>
        <family val="2"/>
        <scheme val="minor"/>
      </rPr>
      <t>(</t>
    </r>
    <r>
      <rPr>
        <b/>
        <sz val="11"/>
        <color theme="1"/>
        <rFont val="Arial"/>
        <family val="2"/>
        <scheme val="minor"/>
      </rPr>
      <t>SUBSTITUTE</t>
    </r>
    <r>
      <rPr>
        <sz val="11"/>
        <color theme="1"/>
        <rFont val="Arial"/>
        <family val="2"/>
        <scheme val="minor"/>
      </rPr>
      <t>(</t>
    </r>
    <r>
      <rPr>
        <i/>
        <sz val="11"/>
        <color theme="1"/>
        <rFont val="Arial"/>
        <family val="2"/>
        <scheme val="minor"/>
      </rPr>
      <t>text</t>
    </r>
    <r>
      <rPr>
        <sz val="11"/>
        <color theme="1"/>
        <rFont val="Arial"/>
        <family val="2"/>
        <scheme val="minor"/>
      </rPr>
      <t>,</t>
    </r>
    <r>
      <rPr>
        <i/>
        <sz val="11"/>
        <color theme="1"/>
        <rFont val="Arial"/>
        <family val="2"/>
        <scheme val="minor"/>
      </rPr>
      <t>delimieter</t>
    </r>
    <r>
      <rPr>
        <sz val="11"/>
        <color theme="1"/>
        <rFont val="Arial"/>
        <family val="2"/>
        <scheme val="minor"/>
      </rPr>
      <t xml:space="preserve">, </t>
    </r>
    <r>
      <rPr>
        <b/>
        <sz val="11"/>
        <color theme="1"/>
        <rFont val="Arial"/>
        <family val="2"/>
        <scheme val="minor"/>
      </rPr>
      <t>REPT</t>
    </r>
    <r>
      <rPr>
        <sz val="11"/>
        <color theme="1"/>
        <rFont val="Arial"/>
        <family val="2"/>
        <scheme val="minor"/>
      </rPr>
      <t>(" ",</t>
    </r>
    <r>
      <rPr>
        <b/>
        <sz val="11"/>
        <color theme="1"/>
        <rFont val="Arial"/>
        <family val="2"/>
        <scheme val="minor"/>
      </rPr>
      <t>LEN</t>
    </r>
    <r>
      <rPr>
        <sz val="11"/>
        <color theme="1"/>
        <rFont val="Arial"/>
        <family val="2"/>
        <scheme val="minor"/>
      </rPr>
      <t>(</t>
    </r>
    <r>
      <rPr>
        <i/>
        <sz val="11"/>
        <color theme="1"/>
        <rFont val="Arial"/>
        <family val="2"/>
        <scheme val="minor"/>
      </rPr>
      <t>text</t>
    </r>
    <r>
      <rPr>
        <sz val="11"/>
        <color theme="1"/>
        <rFont val="Arial"/>
        <family val="2"/>
        <scheme val="minor"/>
      </rPr>
      <t>))), (</t>
    </r>
    <r>
      <rPr>
        <b/>
        <sz val="11"/>
        <color theme="6" tint="-0.499984740745262"/>
        <rFont val="Arial"/>
        <family val="2"/>
        <scheme val="minor"/>
      </rPr>
      <t>ROW</t>
    </r>
    <r>
      <rPr>
        <sz val="11"/>
        <color theme="6" tint="-0.499984740745262"/>
        <rFont val="Arial"/>
        <family val="2"/>
        <scheme val="minor"/>
      </rPr>
      <t>(</t>
    </r>
    <r>
      <rPr>
        <b/>
        <sz val="11"/>
        <color theme="6" tint="-0.499984740745262"/>
        <rFont val="Arial"/>
        <family val="2"/>
        <scheme val="minor"/>
      </rPr>
      <t>INDIRECT</t>
    </r>
    <r>
      <rPr>
        <sz val="11"/>
        <color theme="6" tint="-0.499984740745262"/>
        <rFont val="Arial"/>
        <family val="2"/>
        <scheme val="minor"/>
      </rPr>
      <t>("1:"&amp;((</t>
    </r>
    <r>
      <rPr>
        <b/>
        <sz val="11"/>
        <color theme="6" tint="-0.499984740745262"/>
        <rFont val="Arial"/>
        <family val="2"/>
        <scheme val="minor"/>
      </rPr>
      <t>LEN</t>
    </r>
    <r>
      <rPr>
        <sz val="11"/>
        <color theme="6" tint="-0.499984740745262"/>
        <rFont val="Arial"/>
        <family val="2"/>
        <scheme val="minor"/>
      </rPr>
      <t>(</t>
    </r>
    <r>
      <rPr>
        <i/>
        <sz val="11"/>
        <color theme="6" tint="-0.499984740745262"/>
        <rFont val="Arial"/>
        <family val="2"/>
        <scheme val="minor"/>
      </rPr>
      <t>text</t>
    </r>
    <r>
      <rPr>
        <sz val="11"/>
        <color theme="6" tint="-0.499984740745262"/>
        <rFont val="Arial"/>
        <family val="2"/>
        <scheme val="minor"/>
      </rPr>
      <t>)-</t>
    </r>
    <r>
      <rPr>
        <b/>
        <sz val="11"/>
        <color theme="6" tint="-0.499984740745262"/>
        <rFont val="Arial"/>
        <family val="2"/>
        <scheme val="minor"/>
      </rPr>
      <t>LEN</t>
    </r>
    <r>
      <rPr>
        <sz val="11"/>
        <color theme="6" tint="-0.499984740745262"/>
        <rFont val="Arial"/>
        <family val="2"/>
        <scheme val="minor"/>
      </rPr>
      <t>(</t>
    </r>
    <r>
      <rPr>
        <b/>
        <sz val="11"/>
        <color theme="6" tint="-0.499984740745262"/>
        <rFont val="Arial"/>
        <family val="2"/>
        <scheme val="minor"/>
      </rPr>
      <t>SUBSTITUTE</t>
    </r>
    <r>
      <rPr>
        <sz val="11"/>
        <color theme="6" tint="-0.499984740745262"/>
        <rFont val="Arial"/>
        <family val="2"/>
        <scheme val="minor"/>
      </rPr>
      <t>(</t>
    </r>
    <r>
      <rPr>
        <i/>
        <sz val="11"/>
        <color theme="6" tint="-0.499984740745262"/>
        <rFont val="Arial"/>
        <family val="2"/>
        <scheme val="minor"/>
      </rPr>
      <t>text</t>
    </r>
    <r>
      <rPr>
        <sz val="11"/>
        <color theme="6" tint="-0.499984740745262"/>
        <rFont val="Arial"/>
        <family val="2"/>
        <scheme val="minor"/>
      </rPr>
      <t>,</t>
    </r>
    <r>
      <rPr>
        <i/>
        <sz val="11"/>
        <color theme="6" tint="-0.499984740745262"/>
        <rFont val="Arial"/>
        <family val="2"/>
        <scheme val="minor"/>
      </rPr>
      <t>delimiter</t>
    </r>
    <r>
      <rPr>
        <sz val="11"/>
        <color theme="6" tint="-0.499984740745262"/>
        <rFont val="Arial"/>
        <family val="2"/>
        <scheme val="minor"/>
      </rPr>
      <t>,"")))/</t>
    </r>
    <r>
      <rPr>
        <b/>
        <sz val="11"/>
        <color theme="6" tint="-0.499984740745262"/>
        <rFont val="Arial"/>
        <family val="2"/>
        <scheme val="minor"/>
      </rPr>
      <t>LEN</t>
    </r>
    <r>
      <rPr>
        <sz val="11"/>
        <color theme="6" tint="-0.499984740745262"/>
        <rFont val="Arial"/>
        <family val="2"/>
        <scheme val="minor"/>
      </rPr>
      <t>(</t>
    </r>
    <r>
      <rPr>
        <i/>
        <sz val="11"/>
        <color theme="6" tint="-0.499984740745262"/>
        <rFont val="Arial"/>
        <family val="2"/>
        <scheme val="minor"/>
      </rPr>
      <t>delimiter</t>
    </r>
    <r>
      <rPr>
        <sz val="11"/>
        <color theme="6" tint="-0.499984740745262"/>
        <rFont val="Arial"/>
        <family val="2"/>
        <scheme val="minor"/>
      </rPr>
      <t xml:space="preserve">)+1))) </t>
    </r>
    <r>
      <rPr>
        <sz val="11"/>
        <color theme="1"/>
        <rFont val="Arial"/>
        <family val="2"/>
        <scheme val="minor"/>
      </rPr>
      <t xml:space="preserve">-1) * </t>
    </r>
    <r>
      <rPr>
        <b/>
        <sz val="11"/>
        <color theme="1"/>
        <rFont val="Arial"/>
        <family val="2"/>
        <scheme val="minor"/>
      </rPr>
      <t>LEN</t>
    </r>
    <r>
      <rPr>
        <sz val="11"/>
        <color theme="1"/>
        <rFont val="Arial"/>
        <family val="2"/>
        <scheme val="minor"/>
      </rPr>
      <t>(</t>
    </r>
    <r>
      <rPr>
        <i/>
        <sz val="11"/>
        <color theme="1"/>
        <rFont val="Arial"/>
        <family val="2"/>
        <scheme val="minor"/>
      </rPr>
      <t>text</t>
    </r>
    <r>
      <rPr>
        <sz val="11"/>
        <color theme="1"/>
        <rFont val="Arial"/>
        <family val="2"/>
        <scheme val="minor"/>
      </rPr>
      <t xml:space="preserve">)+1, </t>
    </r>
    <r>
      <rPr>
        <b/>
        <sz val="11"/>
        <color theme="1"/>
        <rFont val="Arial"/>
        <family val="2"/>
        <scheme val="minor"/>
      </rPr>
      <t>LEN</t>
    </r>
    <r>
      <rPr>
        <sz val="11"/>
        <color theme="1"/>
        <rFont val="Arial"/>
        <family val="2"/>
        <scheme val="minor"/>
      </rPr>
      <t>(</t>
    </r>
    <r>
      <rPr>
        <i/>
        <sz val="11"/>
        <color theme="1"/>
        <rFont val="Arial"/>
        <family val="2"/>
        <scheme val="minor"/>
      </rPr>
      <t>text</t>
    </r>
    <r>
      <rPr>
        <sz val="11"/>
        <color theme="1"/>
        <rFont val="Arial"/>
        <family val="2"/>
        <scheme val="minor"/>
      </rPr>
      <t>)))</t>
    </r>
  </si>
  <si>
    <t>http://www.mrexcel.com/forum/excel-questions/587534-text-columns-via-formula.html</t>
  </si>
  <si>
    <t>https://stackoverflow.com/questions/25316094/split-a-string-cell-in-excel-without-vba-e-g-for-array-formula</t>
  </si>
  <si>
    <t>3B9Q</t>
  </si>
  <si>
    <t>The following function will split a text string into an array of separate characters.</t>
  </si>
  <si>
    <t>Convert a Text String to an Array of Characters</t>
  </si>
  <si>
    <r>
      <t>=</t>
    </r>
    <r>
      <rPr>
        <b/>
        <sz val="11"/>
        <color theme="1"/>
        <rFont val="Arial"/>
        <family val="2"/>
        <scheme val="minor"/>
      </rPr>
      <t>MID</t>
    </r>
    <r>
      <rPr>
        <sz val="11"/>
        <color theme="1"/>
        <rFont val="Arial"/>
        <family val="2"/>
        <scheme val="minor"/>
      </rPr>
      <t>(</t>
    </r>
    <r>
      <rPr>
        <i/>
        <sz val="11"/>
        <color theme="1"/>
        <rFont val="Arial"/>
        <family val="2"/>
        <scheme val="minor"/>
      </rPr>
      <t>text_string</t>
    </r>
    <r>
      <rPr>
        <sz val="11"/>
        <color theme="1"/>
        <rFont val="Arial"/>
        <family val="2"/>
        <scheme val="minor"/>
      </rPr>
      <t xml:space="preserve">, </t>
    </r>
    <r>
      <rPr>
        <b/>
        <sz val="11"/>
        <color theme="1"/>
        <rFont val="Arial"/>
        <family val="2"/>
        <scheme val="minor"/>
      </rPr>
      <t>ROW</t>
    </r>
    <r>
      <rPr>
        <sz val="11"/>
        <color theme="1"/>
        <rFont val="Arial"/>
        <family val="2"/>
        <scheme val="minor"/>
      </rPr>
      <t>(</t>
    </r>
    <r>
      <rPr>
        <b/>
        <sz val="11"/>
        <color theme="1"/>
        <rFont val="Arial"/>
        <family val="2"/>
        <scheme val="minor"/>
      </rPr>
      <t>INDIRECT</t>
    </r>
    <r>
      <rPr>
        <sz val="11"/>
        <color theme="1"/>
        <rFont val="Arial"/>
        <family val="2"/>
        <scheme val="minor"/>
      </rPr>
      <t>("1:"&amp;</t>
    </r>
    <r>
      <rPr>
        <b/>
        <sz val="11"/>
        <color theme="1"/>
        <rFont val="Arial"/>
        <family val="2"/>
        <scheme val="minor"/>
      </rPr>
      <t>LEN</t>
    </r>
    <r>
      <rPr>
        <sz val="11"/>
        <color theme="1"/>
        <rFont val="Arial"/>
        <family val="2"/>
        <scheme val="minor"/>
      </rPr>
      <t>(</t>
    </r>
    <r>
      <rPr>
        <i/>
        <sz val="11"/>
        <color theme="1"/>
        <rFont val="Arial"/>
        <family val="2"/>
        <scheme val="minor"/>
      </rPr>
      <t>text_string</t>
    </r>
    <r>
      <rPr>
        <sz val="11"/>
        <color theme="1"/>
        <rFont val="Arial"/>
        <family val="2"/>
        <scheme val="minor"/>
      </rPr>
      <t>))), 1)</t>
    </r>
  </si>
  <si>
    <t>UNICHAR</t>
  </si>
  <si>
    <t>UNICODE</t>
  </si>
  <si>
    <t>The UNICHAR and UNICODE functions are available in Excel 2013 or later.</t>
  </si>
  <si>
    <t>Start With</t>
  </si>
  <si>
    <t>Text Manipulation</t>
  </si>
  <si>
    <t>Formula in Image for Blog Post "Text Manipulation with Excel Formulas"</t>
  </si>
  <si>
    <t>Jim A. Swift</t>
  </si>
  <si>
    <t>Find the Position of the 2nd Space</t>
  </si>
  <si>
    <r>
      <t xml:space="preserve">The </t>
    </r>
    <r>
      <rPr>
        <i/>
        <sz val="11"/>
        <color theme="1"/>
        <rFont val="Arial"/>
        <family val="2"/>
        <scheme val="minor"/>
      </rPr>
      <t>[start_num]</t>
    </r>
    <r>
      <rPr>
        <sz val="11"/>
        <color theme="1"/>
        <rFont val="Arial"/>
        <family val="2"/>
        <scheme val="minor"/>
      </rPr>
      <t xml:space="preserve"> argument can come in handy if you want to find the position of the 2nd occurrence of text within a string. You can do this by using a nested FIND or nested SEARCH formula, like this:</t>
    </r>
  </si>
  <si>
    <t>Find the Position of the 2nd "A"</t>
  </si>
  <si>
    <t>A</t>
  </si>
  <si>
    <r>
      <t>=</t>
    </r>
    <r>
      <rPr>
        <b/>
        <sz val="11"/>
        <color theme="1"/>
        <rFont val="Arial"/>
        <family val="2"/>
        <scheme val="minor"/>
      </rPr>
      <t>FIND</t>
    </r>
    <r>
      <rPr>
        <sz val="11"/>
        <color theme="1"/>
        <rFont val="Arial"/>
        <family val="2"/>
        <scheme val="minor"/>
      </rPr>
      <t>(" ",</t>
    </r>
    <r>
      <rPr>
        <i/>
        <sz val="11"/>
        <color theme="1"/>
        <rFont val="Arial"/>
        <family val="2"/>
        <scheme val="minor"/>
      </rPr>
      <t>text</t>
    </r>
    <r>
      <rPr>
        <sz val="11"/>
        <color theme="1"/>
        <rFont val="Arial"/>
        <family val="2"/>
        <scheme val="minor"/>
      </rPr>
      <t>,</t>
    </r>
    <r>
      <rPr>
        <b/>
        <sz val="11"/>
        <color theme="1"/>
        <rFont val="Arial"/>
        <family val="2"/>
        <scheme val="minor"/>
      </rPr>
      <t>FIND</t>
    </r>
    <r>
      <rPr>
        <sz val="11"/>
        <color theme="1"/>
        <rFont val="Arial"/>
        <family val="2"/>
        <scheme val="minor"/>
      </rPr>
      <t>(" ",</t>
    </r>
    <r>
      <rPr>
        <i/>
        <sz val="11"/>
        <color theme="1"/>
        <rFont val="Arial"/>
        <family val="2"/>
        <scheme val="minor"/>
      </rPr>
      <t>text</t>
    </r>
    <r>
      <rPr>
        <sz val="11"/>
        <color theme="1"/>
        <rFont val="Arial"/>
        <family val="2"/>
        <scheme val="minor"/>
      </rPr>
      <t>,1)+1)</t>
    </r>
    <r>
      <rPr>
        <i/>
        <sz val="11"/>
        <color theme="1"/>
        <rFont val="Arial"/>
        <family val="2"/>
        <scheme val="minor"/>
      </rPr>
      <t/>
    </r>
  </si>
  <si>
    <r>
      <t>=</t>
    </r>
    <r>
      <rPr>
        <b/>
        <sz val="11"/>
        <color theme="1"/>
        <rFont val="Arial"/>
        <family val="2"/>
        <scheme val="minor"/>
      </rPr>
      <t>SEARCH</t>
    </r>
    <r>
      <rPr>
        <sz val="11"/>
        <color theme="1"/>
        <rFont val="Arial"/>
        <family val="2"/>
        <scheme val="minor"/>
      </rPr>
      <t>("A",</t>
    </r>
    <r>
      <rPr>
        <i/>
        <sz val="11"/>
        <color theme="1"/>
        <rFont val="Arial"/>
        <family val="2"/>
        <scheme val="minor"/>
      </rPr>
      <t>text</t>
    </r>
    <r>
      <rPr>
        <sz val="11"/>
        <color theme="1"/>
        <rFont val="Arial"/>
        <family val="2"/>
        <scheme val="minor"/>
      </rPr>
      <t>,</t>
    </r>
    <r>
      <rPr>
        <b/>
        <sz val="11"/>
        <color theme="1"/>
        <rFont val="Arial"/>
        <family val="2"/>
        <scheme val="minor"/>
      </rPr>
      <t>SEARCH</t>
    </r>
    <r>
      <rPr>
        <sz val="11"/>
        <color theme="1"/>
        <rFont val="Arial"/>
        <family val="2"/>
        <scheme val="minor"/>
      </rPr>
      <t>("A"</t>
    </r>
    <r>
      <rPr>
        <sz val="11"/>
        <color theme="1"/>
        <rFont val="Arial"/>
        <family val="2"/>
        <scheme val="minor"/>
      </rPr>
      <t>,</t>
    </r>
    <r>
      <rPr>
        <i/>
        <sz val="11"/>
        <color theme="1"/>
        <rFont val="Arial"/>
        <family val="2"/>
        <scheme val="minor"/>
      </rPr>
      <t>text</t>
    </r>
    <r>
      <rPr>
        <sz val="11"/>
        <color theme="1"/>
        <rFont val="Arial"/>
        <family val="2"/>
        <scheme val="minor"/>
      </rPr>
      <t>,1)+1)</t>
    </r>
    <r>
      <rPr>
        <i/>
        <sz val="11"/>
        <color theme="1"/>
        <rFont val="Arial"/>
        <family val="2"/>
        <scheme val="minor"/>
      </rPr>
      <t/>
    </r>
  </si>
  <si>
    <t>When combined with FIND or REPLACE, you can use SUBSTITUTE to find the position of the Nth occurrence of a string within another text string.</t>
  </si>
  <si>
    <t>Find the Position of the 3rd space in the text string</t>
  </si>
  <si>
    <t>Text:</t>
  </si>
  <si>
    <r>
      <t>=</t>
    </r>
    <r>
      <rPr>
        <b/>
        <sz val="11"/>
        <color theme="1"/>
        <rFont val="Arial"/>
        <family val="2"/>
        <scheme val="minor"/>
      </rPr>
      <t>FIND</t>
    </r>
    <r>
      <rPr>
        <sz val="11"/>
        <color theme="1"/>
        <rFont val="Arial"/>
        <family val="2"/>
        <scheme val="minor"/>
      </rPr>
      <t>("#",</t>
    </r>
    <r>
      <rPr>
        <b/>
        <sz val="11"/>
        <color theme="1"/>
        <rFont val="Arial"/>
        <family val="2"/>
        <scheme val="minor"/>
      </rPr>
      <t>SUBSTITUTE</t>
    </r>
    <r>
      <rPr>
        <sz val="11"/>
        <color theme="1"/>
        <rFont val="Arial"/>
        <family val="2"/>
        <scheme val="minor"/>
      </rPr>
      <t>(</t>
    </r>
    <r>
      <rPr>
        <i/>
        <sz val="11"/>
        <color theme="1"/>
        <rFont val="Arial"/>
        <family val="2"/>
        <scheme val="minor"/>
      </rPr>
      <t>text</t>
    </r>
    <r>
      <rPr>
        <sz val="11"/>
        <color theme="1"/>
        <rFont val="Arial"/>
        <family val="2"/>
        <scheme val="minor"/>
      </rPr>
      <t>," ","#",</t>
    </r>
    <r>
      <rPr>
        <i/>
        <sz val="11"/>
        <color theme="1"/>
        <rFont val="Arial"/>
        <family val="2"/>
        <scheme val="minor"/>
      </rPr>
      <t>3</t>
    </r>
    <r>
      <rPr>
        <sz val="11"/>
        <color theme="1"/>
        <rFont val="Arial"/>
        <family val="2"/>
        <scheme val="minor"/>
      </rPr>
      <t>),1)</t>
    </r>
  </si>
  <si>
    <t>Tim A. J. Crane</t>
  </si>
  <si>
    <t>The MID function is like the substr() function in other coding languages. It extracts a string from within another string by specifying the starting character position and the number of characters. The REPLACE function is similar, except that instead of extract the text, it replaces the text with a string that you specify.</t>
  </si>
  <si>
    <t>The LEFT and RIGHT functions are like shorthand versions of the MID function. The LEFT function extracts text starting from the left of the string and RIGHT function extracts text starting from the end of the string.</t>
  </si>
  <si>
    <t>Using the MID function instead of RIGHT</t>
  </si>
  <si>
    <r>
      <t>=</t>
    </r>
    <r>
      <rPr>
        <b/>
        <sz val="11"/>
        <color theme="1"/>
        <rFont val="Arial"/>
        <family val="2"/>
        <scheme val="minor"/>
      </rPr>
      <t>MID</t>
    </r>
    <r>
      <rPr>
        <sz val="11"/>
        <color theme="1"/>
        <rFont val="Arial"/>
        <family val="2"/>
        <scheme val="minor"/>
      </rPr>
      <t>(</t>
    </r>
    <r>
      <rPr>
        <i/>
        <sz val="11"/>
        <color theme="1"/>
        <rFont val="Arial"/>
        <family val="2"/>
        <scheme val="minor"/>
      </rPr>
      <t>text</t>
    </r>
    <r>
      <rPr>
        <sz val="11"/>
        <color theme="1"/>
        <rFont val="Arial"/>
        <family val="2"/>
        <scheme val="minor"/>
      </rPr>
      <t>,</t>
    </r>
    <r>
      <rPr>
        <b/>
        <sz val="11"/>
        <color theme="1"/>
        <rFont val="Arial"/>
        <family val="2"/>
        <scheme val="minor"/>
      </rPr>
      <t>FIND</t>
    </r>
    <r>
      <rPr>
        <sz val="11"/>
        <color theme="1"/>
        <rFont val="Arial"/>
        <family val="2"/>
        <scheme val="minor"/>
      </rPr>
      <t>(" ",</t>
    </r>
    <r>
      <rPr>
        <i/>
        <sz val="11"/>
        <color theme="1"/>
        <rFont val="Arial"/>
        <family val="2"/>
        <scheme val="minor"/>
      </rPr>
      <t>text</t>
    </r>
    <r>
      <rPr>
        <sz val="11"/>
        <color theme="1"/>
        <rFont val="Arial"/>
        <family val="2"/>
        <scheme val="minor"/>
      </rPr>
      <t>)+1,9999999)</t>
    </r>
  </si>
  <si>
    <t>TRIM removes all spaces (ASCII character 32) except for one space between words.</t>
  </si>
  <si>
    <r>
      <t>=</t>
    </r>
    <r>
      <rPr>
        <b/>
        <sz val="11"/>
        <color theme="1"/>
        <rFont val="Arial"/>
        <family val="2"/>
        <scheme val="minor"/>
      </rPr>
      <t>CLEAN</t>
    </r>
    <r>
      <rPr>
        <sz val="11"/>
        <color theme="1"/>
        <rFont val="Arial"/>
        <family val="2"/>
        <scheme val="minor"/>
      </rPr>
      <t>(</t>
    </r>
    <r>
      <rPr>
        <i/>
        <sz val="11"/>
        <color theme="1"/>
        <rFont val="Arial"/>
        <family val="2"/>
        <scheme val="minor"/>
      </rPr>
      <t>text</t>
    </r>
    <r>
      <rPr>
        <sz val="11"/>
        <color theme="1"/>
        <rFont val="Arial"/>
        <family val="2"/>
        <scheme val="minor"/>
      </rPr>
      <t>)</t>
    </r>
  </si>
  <si>
    <r>
      <rPr>
        <b/>
        <sz val="18"/>
        <color theme="3"/>
        <rFont val="Arial"/>
        <family val="2"/>
        <scheme val="minor"/>
      </rPr>
      <t>TRIM, CLEAN, SUBSTITUTE</t>
    </r>
    <r>
      <rPr>
        <sz val="18"/>
        <color theme="3"/>
        <rFont val="Arial"/>
        <family val="2"/>
        <scheme val="minor"/>
      </rPr>
      <t>: Remove extra spaces and other characters</t>
    </r>
  </si>
  <si>
    <t>If you also need to remove nonprinting characters such as tabs, newlines, etc. you can use the CLEAN function which removes all ASCII characters 0-31.</t>
  </si>
  <si>
    <r>
      <t>=</t>
    </r>
    <r>
      <rPr>
        <b/>
        <sz val="11"/>
        <color theme="1"/>
        <rFont val="Arial"/>
        <family val="2"/>
        <scheme val="minor"/>
      </rPr>
      <t>TRIM</t>
    </r>
    <r>
      <rPr>
        <sz val="11"/>
        <color theme="1"/>
        <rFont val="Arial"/>
        <family val="2"/>
        <scheme val="minor"/>
      </rPr>
      <t xml:space="preserve">( </t>
    </r>
    <r>
      <rPr>
        <b/>
        <sz val="11"/>
        <color theme="1"/>
        <rFont val="Arial"/>
        <family val="2"/>
        <scheme val="minor"/>
      </rPr>
      <t>SUBSTITUTE</t>
    </r>
    <r>
      <rPr>
        <sz val="11"/>
        <color theme="1"/>
        <rFont val="Arial"/>
        <family val="2"/>
        <scheme val="minor"/>
      </rPr>
      <t xml:space="preserve">( </t>
    </r>
    <r>
      <rPr>
        <b/>
        <sz val="11"/>
        <color theme="1"/>
        <rFont val="Arial"/>
        <family val="2"/>
        <scheme val="minor"/>
      </rPr>
      <t>SUBSTITUTE</t>
    </r>
    <r>
      <rPr>
        <sz val="11"/>
        <color theme="1"/>
        <rFont val="Arial"/>
        <family val="2"/>
        <scheme val="minor"/>
      </rPr>
      <t xml:space="preserve">( </t>
    </r>
    <r>
      <rPr>
        <b/>
        <sz val="11"/>
        <color theme="1"/>
        <rFont val="Arial"/>
        <family val="2"/>
        <scheme val="minor"/>
      </rPr>
      <t>SUBSTITUTE</t>
    </r>
    <r>
      <rPr>
        <sz val="11"/>
        <color theme="1"/>
        <rFont val="Arial"/>
        <family val="2"/>
        <scheme val="minor"/>
      </rPr>
      <t>(</t>
    </r>
    <r>
      <rPr>
        <i/>
        <sz val="11"/>
        <color theme="1"/>
        <rFont val="Arial"/>
        <family val="2"/>
        <scheme val="minor"/>
      </rPr>
      <t>text</t>
    </r>
    <r>
      <rPr>
        <sz val="11"/>
        <color theme="1"/>
        <rFont val="Arial"/>
        <family val="2"/>
        <scheme val="minor"/>
      </rPr>
      <t>,</t>
    </r>
    <r>
      <rPr>
        <b/>
        <sz val="11"/>
        <color theme="1"/>
        <rFont val="Arial"/>
        <family val="2"/>
        <scheme val="minor"/>
      </rPr>
      <t>CHAR</t>
    </r>
    <r>
      <rPr>
        <sz val="11"/>
        <color theme="1"/>
        <rFont val="Arial"/>
        <family val="2"/>
        <scheme val="minor"/>
      </rPr>
      <t>(160)," "),</t>
    </r>
    <r>
      <rPr>
        <b/>
        <sz val="11"/>
        <color theme="1"/>
        <rFont val="Arial"/>
        <family val="2"/>
        <scheme val="minor"/>
      </rPr>
      <t>CHAR</t>
    </r>
    <r>
      <rPr>
        <sz val="11"/>
        <color theme="1"/>
        <rFont val="Arial"/>
        <family val="2"/>
        <scheme val="minor"/>
      </rPr>
      <t>(10)," "),</t>
    </r>
    <r>
      <rPr>
        <b/>
        <sz val="11"/>
        <color theme="1"/>
        <rFont val="Arial"/>
        <family val="2"/>
        <scheme val="minor"/>
      </rPr>
      <t>CHAR</t>
    </r>
    <r>
      <rPr>
        <sz val="11"/>
        <color theme="1"/>
        <rFont val="Arial"/>
        <family val="2"/>
        <scheme val="minor"/>
      </rPr>
      <t>(9)," ") )</t>
    </r>
  </si>
  <si>
    <t>You can use the SUBSTITUTE function when cleaning up text if you need to remove other types of non-ASCII characters or want to replace the characters with normal spaces. Wrap the function within TRIM to remove extra spaces. This is a good way to handle tabs (9) and newlines (10) and non-breaking spaces (160) so that you don't combine words that should be separated by a space. The example below nests the SUBSTITUTE function multiple times to get rid of tabs, newlines, and non-breaking spaces within one formula.</t>
  </si>
  <si>
    <r>
      <rPr>
        <b/>
        <sz val="18"/>
        <color theme="3"/>
        <rFont val="Arial"/>
        <family val="2"/>
        <scheme val="minor"/>
      </rPr>
      <t>CHAR, UNICHAR</t>
    </r>
    <r>
      <rPr>
        <sz val="18"/>
        <color theme="3"/>
        <rFont val="Arial"/>
        <family val="2"/>
        <scheme val="minor"/>
      </rPr>
      <t>: Return a special character based on a numeric code.</t>
    </r>
  </si>
  <si>
    <r>
      <t xml:space="preserve">When you concatenate text and need to include double quotes, you can use the </t>
    </r>
    <r>
      <rPr>
        <b/>
        <sz val="11"/>
        <color theme="1"/>
        <rFont val="Arial"/>
        <family val="2"/>
        <scheme val="minor"/>
      </rPr>
      <t>CHAR(34)</t>
    </r>
    <r>
      <rPr>
        <sz val="11"/>
        <color theme="1"/>
        <rFont val="Arial"/>
        <family val="2"/>
        <scheme val="minor"/>
      </rPr>
      <t xml:space="preserve"> or UNICHAR(34) function. The </t>
    </r>
    <r>
      <rPr>
        <b/>
        <sz val="11"/>
        <color theme="1"/>
        <rFont val="Arial"/>
        <family val="2"/>
        <scheme val="minor"/>
      </rPr>
      <t>CHAR</t>
    </r>
    <r>
      <rPr>
        <sz val="11"/>
        <color theme="1"/>
        <rFont val="Arial"/>
        <family val="2"/>
        <scheme val="minor"/>
      </rPr>
      <t xml:space="preserve"> function lets you return the character for a given numeric code (most of the codes correspond to ASCII values). The </t>
    </r>
    <r>
      <rPr>
        <b/>
        <sz val="11"/>
        <color theme="1"/>
        <rFont val="Arial"/>
        <family val="2"/>
        <scheme val="minor"/>
      </rPr>
      <t>UNICHAR</t>
    </r>
    <r>
      <rPr>
        <sz val="11"/>
        <color theme="1"/>
        <rFont val="Arial"/>
        <family val="2"/>
        <scheme val="minor"/>
      </rPr>
      <t xml:space="preserve"> function does the same thing for decimal Unicode values (UTF-16). The </t>
    </r>
    <r>
      <rPr>
        <b/>
        <sz val="11"/>
        <color theme="1"/>
        <rFont val="Arial"/>
        <family val="2"/>
        <scheme val="minor"/>
      </rPr>
      <t>CODE</t>
    </r>
    <r>
      <rPr>
        <sz val="11"/>
        <color theme="1"/>
        <rFont val="Arial"/>
        <family val="2"/>
        <scheme val="minor"/>
      </rPr>
      <t xml:space="preserve"> and </t>
    </r>
    <r>
      <rPr>
        <b/>
        <sz val="11"/>
        <color theme="1"/>
        <rFont val="Arial"/>
        <family val="2"/>
        <scheme val="minor"/>
      </rPr>
      <t>UNICODE</t>
    </r>
    <r>
      <rPr>
        <sz val="11"/>
        <color theme="1"/>
        <rFont val="Arial"/>
        <family val="2"/>
        <scheme val="minor"/>
      </rPr>
      <t xml:space="preserve"> functions do the reverse and will tell you the decimal numeric value for a given character.</t>
    </r>
  </si>
  <si>
    <t>https://www.vertex42.com/blog/excel-formulas/text-formulas-in-excel.html</t>
  </si>
  <si>
    <t>support.office.com: Split text into different columns with functions</t>
  </si>
  <si>
    <r>
      <t>=</t>
    </r>
    <r>
      <rPr>
        <b/>
        <sz val="11"/>
        <color theme="1"/>
        <rFont val="Arial"/>
        <family val="2"/>
        <scheme val="minor"/>
      </rPr>
      <t>CONCAT</t>
    </r>
    <r>
      <rPr>
        <sz val="11"/>
        <color theme="1"/>
        <rFont val="Arial"/>
        <family val="2"/>
        <scheme val="minor"/>
      </rPr>
      <t>(A1:B1)</t>
    </r>
    <r>
      <rPr>
        <b/>
        <sz val="11"/>
        <color theme="1"/>
        <rFont val="Arial"/>
        <family val="2"/>
        <scheme val="minor"/>
      </rPr>
      <t/>
    </r>
  </si>
  <si>
    <t>B</t>
  </si>
  <si>
    <r>
      <t>=</t>
    </r>
    <r>
      <rPr>
        <b/>
        <sz val="11"/>
        <color theme="1"/>
        <rFont val="Arial"/>
        <family val="2"/>
        <scheme val="minor"/>
      </rPr>
      <t>TEXTJOIN</t>
    </r>
    <r>
      <rPr>
        <sz val="11"/>
        <color theme="1"/>
        <rFont val="Arial"/>
        <family val="2"/>
        <scheme val="minor"/>
      </rPr>
      <t>(", ", TRUE, A1:B1)</t>
    </r>
    <r>
      <rPr>
        <b/>
        <sz val="11"/>
        <color theme="1"/>
        <rFont val="Arial"/>
        <family val="2"/>
        <scheme val="minor"/>
      </rPr>
      <t/>
    </r>
  </si>
  <si>
    <r>
      <t xml:space="preserve">The </t>
    </r>
    <r>
      <rPr>
        <b/>
        <sz val="11"/>
        <color theme="1"/>
        <rFont val="Arial"/>
        <family val="2"/>
        <scheme val="minor"/>
      </rPr>
      <t>CONCAT</t>
    </r>
    <r>
      <rPr>
        <sz val="11"/>
        <color theme="1"/>
        <rFont val="Arial"/>
        <family val="2"/>
        <scheme val="minor"/>
      </rPr>
      <t xml:space="preserve"> and </t>
    </r>
    <r>
      <rPr>
        <b/>
        <sz val="11"/>
        <color theme="1"/>
        <rFont val="Arial"/>
        <family val="2"/>
        <scheme val="minor"/>
      </rPr>
      <t>TEXTJOIN</t>
    </r>
    <r>
      <rPr>
        <sz val="11"/>
        <color theme="1"/>
        <rFont val="Arial"/>
        <family val="2"/>
        <scheme val="minor"/>
      </rPr>
      <t xml:space="preserve"> functions are also useful for concatenating strings, but are available only with an Office 365 subscription using Excel 2016 or Excel Online.</t>
    </r>
  </si>
  <si>
    <r>
      <t xml:space="preserve">Use </t>
    </r>
    <r>
      <rPr>
        <b/>
        <sz val="11"/>
        <color theme="1"/>
        <rFont val="Arial"/>
        <family val="2"/>
        <scheme val="minor"/>
      </rPr>
      <t>CHAR(10)</t>
    </r>
    <r>
      <rPr>
        <sz val="11"/>
        <color theme="1"/>
        <rFont val="Arial"/>
        <family val="2"/>
        <scheme val="minor"/>
      </rPr>
      <t xml:space="preserve"> or </t>
    </r>
    <r>
      <rPr>
        <b/>
        <sz val="11"/>
        <color theme="1"/>
        <rFont val="Arial"/>
        <family val="2"/>
        <scheme val="minor"/>
      </rPr>
      <t>UNICHAR(10)</t>
    </r>
    <r>
      <rPr>
        <sz val="11"/>
        <color theme="1"/>
        <rFont val="Arial"/>
        <family val="2"/>
        <scheme val="minor"/>
      </rPr>
      <t xml:space="preserve"> to return the line break character - and remember to toggle Word Wrap for the cell to see the effect of the line break.</t>
    </r>
  </si>
  <si>
    <t>This function is really crazy, but useful. Basically what is going on is that you replace the delimiter with a bunch of blank spaces so that you create a new text string that can be divided into chunks, where each chunk contains a different word. There will be a lot of space surrounding each word, so you use TRIM to remove it.</t>
  </si>
  <si>
    <t>If you wrap the function with CODE or UNICODE then you can display the numeric code for each character in the string.</t>
  </si>
  <si>
    <t>! " =</t>
  </si>
  <si>
    <t>Results (entered as a multi-cell array formula)</t>
  </si>
  <si>
    <t>Some references have been included above. See the support.office.com website for official documentation of Excel functions.</t>
  </si>
  <si>
    <t>Convert a Text String to an Array of Words</t>
  </si>
  <si>
    <t>In Excel 2016 with an Office 365 Subscription, you can wrap the above functions with TEXTJOIN to display a list as a text string separated by a delimiter.</t>
  </si>
  <si>
    <r>
      <t>=</t>
    </r>
    <r>
      <rPr>
        <b/>
        <sz val="11"/>
        <color theme="1"/>
        <rFont val="Arial"/>
        <family val="2"/>
        <scheme val="minor"/>
      </rPr>
      <t>TEXTJOIN</t>
    </r>
    <r>
      <rPr>
        <sz val="11"/>
        <color theme="1"/>
        <rFont val="Arial"/>
        <family val="2"/>
        <scheme val="minor"/>
      </rPr>
      <t xml:space="preserve">(",",TRUE, </t>
    </r>
    <r>
      <rPr>
        <sz val="11"/>
        <color rgb="FF008000"/>
        <rFont val="Arial"/>
        <family val="2"/>
        <scheme val="minor"/>
      </rPr>
      <t>UNICODE(MID(text,ROW(INDIRECT("1:"&amp;LEN(text)) ),1))</t>
    </r>
    <r>
      <rPr>
        <sz val="11"/>
        <color theme="1"/>
        <rFont val="Arial"/>
        <family val="2"/>
        <scheme val="minor"/>
      </rPr>
      <t xml:space="preserve"> )</t>
    </r>
  </si>
  <si>
    <r>
      <t>=</t>
    </r>
    <r>
      <rPr>
        <b/>
        <sz val="11"/>
        <color theme="1"/>
        <rFont val="Arial"/>
        <family val="2"/>
        <scheme val="minor"/>
      </rPr>
      <t>UNICODE</t>
    </r>
    <r>
      <rPr>
        <sz val="11"/>
        <color theme="1"/>
        <rFont val="Arial"/>
        <family val="2"/>
        <scheme val="minor"/>
      </rPr>
      <t xml:space="preserve">( </t>
    </r>
    <r>
      <rPr>
        <sz val="11"/>
        <color rgb="FF008000"/>
        <rFont val="Arial"/>
        <family val="2"/>
        <scheme val="minor"/>
      </rPr>
      <t>MID(</t>
    </r>
    <r>
      <rPr>
        <i/>
        <sz val="11"/>
        <color rgb="FF008000"/>
        <rFont val="Arial"/>
        <family val="2"/>
        <scheme val="minor"/>
      </rPr>
      <t>text_string</t>
    </r>
    <r>
      <rPr>
        <sz val="11"/>
        <color rgb="FF008000"/>
        <rFont val="Arial"/>
        <family val="2"/>
        <scheme val="minor"/>
      </rPr>
      <t>, ROW(INDIRECT("1:"&amp;LEN(</t>
    </r>
    <r>
      <rPr>
        <i/>
        <sz val="11"/>
        <color rgb="FF008000"/>
        <rFont val="Arial"/>
        <family val="2"/>
        <scheme val="minor"/>
      </rPr>
      <t>text_string</t>
    </r>
    <r>
      <rPr>
        <sz val="11"/>
        <color rgb="FF008000"/>
        <rFont val="Arial"/>
        <family val="2"/>
        <scheme val="minor"/>
      </rPr>
      <t>))), 1)</t>
    </r>
    <r>
      <rPr>
        <sz val="11"/>
        <color theme="1"/>
        <rFont val="Arial"/>
        <family val="2"/>
        <scheme val="minor"/>
      </rPr>
      <t xml:space="preserve"> )</t>
    </r>
  </si>
  <si>
    <t>Entered as an Array Formula</t>
  </si>
  <si>
    <r>
      <rPr>
        <b/>
        <sz val="18"/>
        <color theme="3"/>
        <rFont val="Arial"/>
        <family val="2"/>
        <scheme val="minor"/>
      </rPr>
      <t>REPT</t>
    </r>
    <r>
      <rPr>
        <sz val="18"/>
        <color theme="3"/>
        <rFont val="Arial"/>
        <family val="2"/>
        <scheme val="minor"/>
      </rPr>
      <t>: Repeat a text string N times</t>
    </r>
  </si>
  <si>
    <t>Votes</t>
  </si>
  <si>
    <t>Dot Plot</t>
  </si>
  <si>
    <r>
      <t xml:space="preserve">The REPT function creates a text string by repeating a character or string a number of times. The following example uses </t>
    </r>
    <r>
      <rPr>
        <b/>
        <sz val="11"/>
        <color theme="1"/>
        <rFont val="Arial"/>
        <family val="2"/>
        <scheme val="minor"/>
      </rPr>
      <t>REPT</t>
    </r>
    <r>
      <rPr>
        <sz val="11"/>
        <color theme="1"/>
        <rFont val="Arial"/>
        <family val="2"/>
        <scheme val="minor"/>
      </rPr>
      <t>("★",</t>
    </r>
    <r>
      <rPr>
        <i/>
        <sz val="11"/>
        <color theme="1"/>
        <rFont val="Arial"/>
        <family val="2"/>
        <scheme val="minor"/>
      </rPr>
      <t>num</t>
    </r>
    <r>
      <rPr>
        <sz val="11"/>
        <color theme="1"/>
        <rFont val="Arial"/>
        <family val="2"/>
        <scheme val="minor"/>
      </rPr>
      <t>) to create a dot plot.</t>
    </r>
  </si>
  <si>
    <t>Date Start</t>
  </si>
  <si>
    <t>Days</t>
  </si>
  <si>
    <t>Today</t>
  </si>
  <si>
    <t>Progress</t>
  </si>
  <si>
    <t>Complete:</t>
  </si>
  <si>
    <t>Incomplete:</t>
  </si>
  <si>
    <t>Today:</t>
  </si>
  <si>
    <t>Finish:</t>
  </si>
  <si>
    <t>⚐</t>
  </si>
  <si>
    <t>🏁</t>
  </si>
  <si>
    <t>⚑</t>
  </si>
  <si>
    <t>In-Cell Sprint Chart</t>
  </si>
  <si>
    <t>⌚</t>
  </si>
  <si>
    <t>⌚, ⌛, 🕓</t>
  </si>
  <si>
    <t>☐, ⚐</t>
  </si>
  <si>
    <t>☒, ⚑, 🏃</t>
  </si>
  <si>
    <t>Others</t>
  </si>
  <si>
    <t>Create a Progress bar without Conditional Formatting</t>
  </si>
  <si>
    <t>Using REPT</t>
  </si>
  <si>
    <t>Using Conditional Formatting</t>
  </si>
  <si>
    <r>
      <t>=</t>
    </r>
    <r>
      <rPr>
        <b/>
        <sz val="11"/>
        <color theme="1"/>
        <rFont val="Arial"/>
        <family val="2"/>
        <scheme val="minor"/>
      </rPr>
      <t>REPT</t>
    </r>
    <r>
      <rPr>
        <sz val="11"/>
        <color theme="1"/>
        <rFont val="Arial"/>
        <family val="2"/>
        <scheme val="minor"/>
      </rPr>
      <t>("☒",ROUND(</t>
    </r>
    <r>
      <rPr>
        <i/>
        <sz val="11"/>
        <color theme="1"/>
        <rFont val="Arial"/>
        <family val="2"/>
        <scheme val="minor"/>
      </rPr>
      <t>progress</t>
    </r>
    <r>
      <rPr>
        <sz val="11"/>
        <color theme="1"/>
        <rFont val="Arial"/>
        <family val="2"/>
        <scheme val="minor"/>
      </rPr>
      <t xml:space="preserve">*10,0)) &amp; </t>
    </r>
    <r>
      <rPr>
        <b/>
        <sz val="11"/>
        <color theme="1"/>
        <rFont val="Arial"/>
        <family val="2"/>
        <scheme val="minor"/>
      </rPr>
      <t>REPT</t>
    </r>
    <r>
      <rPr>
        <sz val="11"/>
        <color theme="1"/>
        <rFont val="Arial"/>
        <family val="2"/>
        <scheme val="minor"/>
      </rPr>
      <t>("☐",ROUND((1-</t>
    </r>
    <r>
      <rPr>
        <i/>
        <sz val="11"/>
        <color theme="1"/>
        <rFont val="Arial"/>
        <family val="2"/>
        <scheme val="minor"/>
      </rPr>
      <t>progress</t>
    </r>
    <r>
      <rPr>
        <sz val="11"/>
        <color theme="1"/>
        <rFont val="Arial"/>
        <family val="2"/>
        <scheme val="minor"/>
      </rPr>
      <t>)*10,0))</t>
    </r>
  </si>
  <si>
    <r>
      <t xml:space="preserve">You can create a progress bar using an in-cell bar via conditional formatting, but if that method is not available to you (for compatibility reasons), you can represent the progress as a discrete fraction like </t>
    </r>
    <r>
      <rPr>
        <b/>
        <sz val="11"/>
        <color theme="1"/>
        <rFont val="Arial"/>
        <family val="2"/>
        <scheme val="minor"/>
      </rPr>
      <t>n/10</t>
    </r>
    <r>
      <rPr>
        <sz val="11"/>
        <color theme="1"/>
        <rFont val="Arial"/>
        <family val="2"/>
        <scheme val="minor"/>
      </rPr>
      <t xml:space="preserve"> and use REPT to create an in-cell progress chart. It's a good idea to use "empty" character symbols to represent the incomplete portion of the progress bar because the resulting string will not fit exactly into a cell like a conditional formatting progress bar.</t>
    </r>
  </si>
  <si>
    <t>Create a Sprint-style Progress bar</t>
  </si>
  <si>
    <t>Team</t>
  </si>
  <si>
    <t>C</t>
  </si>
  <si>
    <t>D</t>
  </si>
  <si>
    <t>Why do some unicode characters like the watch ⌚ and hourglass ⌛ and finishline flag 🏁 change to other characters when used in a formula? I have no idea.</t>
  </si>
  <si>
    <r>
      <rPr>
        <i/>
        <sz val="11"/>
        <color theme="1"/>
        <rFont val="Arial"/>
        <family val="2"/>
        <scheme val="minor"/>
      </rPr>
      <t>sprint</t>
    </r>
    <r>
      <rPr>
        <sz val="11"/>
        <color theme="1"/>
        <rFont val="Arial"/>
        <family val="2"/>
        <scheme val="minor"/>
      </rPr>
      <t xml:space="preserve"> = 14</t>
    </r>
  </si>
  <si>
    <r>
      <rPr>
        <i/>
        <sz val="11"/>
        <color theme="1"/>
        <rFont val="Arial"/>
        <family val="2"/>
        <scheme val="minor"/>
      </rPr>
      <t>progress</t>
    </r>
    <r>
      <rPr>
        <sz val="11"/>
        <color theme="1"/>
        <rFont val="Arial"/>
        <family val="2"/>
        <scheme val="minor"/>
      </rPr>
      <t xml:space="preserve"> = 24.5%</t>
    </r>
  </si>
  <si>
    <r>
      <rPr>
        <i/>
        <sz val="11"/>
        <color theme="1"/>
        <rFont val="Arial"/>
        <family val="2"/>
        <scheme val="minor"/>
      </rPr>
      <t>complete</t>
    </r>
    <r>
      <rPr>
        <sz val="11"/>
        <color theme="1"/>
        <rFont val="Arial"/>
        <family val="2"/>
        <scheme val="minor"/>
      </rPr>
      <t xml:space="preserve"> = ROUND(</t>
    </r>
    <r>
      <rPr>
        <i/>
        <sz val="11"/>
        <color theme="1"/>
        <rFont val="Arial"/>
        <family val="2"/>
        <scheme val="minor"/>
      </rPr>
      <t>sprint</t>
    </r>
    <r>
      <rPr>
        <sz val="11"/>
        <color theme="1"/>
        <rFont val="Arial"/>
        <family val="2"/>
        <scheme val="minor"/>
      </rPr>
      <t>*</t>
    </r>
    <r>
      <rPr>
        <i/>
        <sz val="11"/>
        <color theme="1"/>
        <rFont val="Arial"/>
        <family val="2"/>
        <scheme val="minor"/>
      </rPr>
      <t>progress</t>
    </r>
    <r>
      <rPr>
        <sz val="11"/>
        <color theme="1"/>
        <rFont val="Arial"/>
        <family val="2"/>
        <scheme val="minor"/>
      </rPr>
      <t>,0)</t>
    </r>
  </si>
  <si>
    <t>Symbols</t>
  </si>
  <si>
    <r>
      <rPr>
        <i/>
        <sz val="11"/>
        <color theme="1"/>
        <rFont val="Arial"/>
        <family val="2"/>
        <scheme val="minor"/>
      </rPr>
      <t>time</t>
    </r>
    <r>
      <rPr>
        <sz val="11"/>
        <color theme="1"/>
        <rFont val="Arial"/>
        <family val="2"/>
        <scheme val="minor"/>
      </rPr>
      <t xml:space="preserve"> = IF(TODAY()&lt;</t>
    </r>
    <r>
      <rPr>
        <i/>
        <sz val="11"/>
        <color theme="1"/>
        <rFont val="Arial"/>
        <family val="2"/>
        <scheme val="minor"/>
      </rPr>
      <t>start_date</t>
    </r>
    <r>
      <rPr>
        <sz val="11"/>
        <color theme="1"/>
        <rFont val="Arial"/>
        <family val="2"/>
        <scheme val="minor"/>
      </rPr>
      <t>,0,IF(TODAY()&gt;(</t>
    </r>
    <r>
      <rPr>
        <i/>
        <sz val="11"/>
        <color theme="1"/>
        <rFont val="Arial"/>
        <family val="2"/>
        <scheme val="minor"/>
      </rPr>
      <t>start_date</t>
    </r>
    <r>
      <rPr>
        <sz val="11"/>
        <color theme="1"/>
        <rFont val="Arial"/>
        <family val="2"/>
        <scheme val="minor"/>
      </rPr>
      <t>+</t>
    </r>
    <r>
      <rPr>
        <i/>
        <sz val="11"/>
        <color theme="1"/>
        <rFont val="Arial"/>
        <family val="2"/>
        <scheme val="minor"/>
      </rPr>
      <t>sprint</t>
    </r>
    <r>
      <rPr>
        <sz val="11"/>
        <color theme="1"/>
        <rFont val="Arial"/>
        <family val="2"/>
        <scheme val="minor"/>
      </rPr>
      <t>),</t>
    </r>
    <r>
      <rPr>
        <i/>
        <sz val="11"/>
        <color theme="1"/>
        <rFont val="Arial"/>
        <family val="2"/>
        <scheme val="minor"/>
      </rPr>
      <t>sprint</t>
    </r>
    <r>
      <rPr>
        <sz val="11"/>
        <color theme="1"/>
        <rFont val="Arial"/>
        <family val="2"/>
        <scheme val="minor"/>
      </rPr>
      <t>,TODAY()-</t>
    </r>
    <r>
      <rPr>
        <i/>
        <sz val="11"/>
        <color theme="1"/>
        <rFont val="Arial"/>
        <family val="2"/>
        <scheme val="minor"/>
      </rPr>
      <t>start_date</t>
    </r>
    <r>
      <rPr>
        <sz val="11"/>
        <color theme="1"/>
        <rFont val="Arial"/>
        <family val="2"/>
        <scheme val="minor"/>
      </rPr>
      <t>))</t>
    </r>
  </si>
  <si>
    <r>
      <t>=</t>
    </r>
    <r>
      <rPr>
        <b/>
        <sz val="11"/>
        <color theme="1"/>
        <rFont val="Arial"/>
        <family val="2"/>
        <scheme val="minor"/>
      </rPr>
      <t>REPT</t>
    </r>
    <r>
      <rPr>
        <sz val="11"/>
        <color theme="1"/>
        <rFont val="Arial"/>
        <family val="2"/>
        <scheme val="minor"/>
      </rPr>
      <t>("⚑",MIN(</t>
    </r>
    <r>
      <rPr>
        <i/>
        <sz val="11"/>
        <color theme="1"/>
        <rFont val="Arial"/>
        <family val="2"/>
        <scheme val="minor"/>
      </rPr>
      <t>time</t>
    </r>
    <r>
      <rPr>
        <sz val="11"/>
        <color theme="1"/>
        <rFont val="Arial"/>
        <family val="2"/>
        <scheme val="minor"/>
      </rPr>
      <t>,</t>
    </r>
    <r>
      <rPr>
        <i/>
        <sz val="11"/>
        <color theme="1"/>
        <rFont val="Arial"/>
        <family val="2"/>
        <scheme val="minor"/>
      </rPr>
      <t>complete</t>
    </r>
    <r>
      <rPr>
        <sz val="11"/>
        <color theme="1"/>
        <rFont val="Arial"/>
        <family val="2"/>
        <scheme val="minor"/>
      </rPr>
      <t xml:space="preserve">)) &amp; </t>
    </r>
    <r>
      <rPr>
        <b/>
        <sz val="11"/>
        <color theme="1"/>
        <rFont val="Arial"/>
        <family val="2"/>
        <scheme val="minor"/>
      </rPr>
      <t>REPT</t>
    </r>
    <r>
      <rPr>
        <sz val="11"/>
        <color theme="1"/>
        <rFont val="Arial"/>
        <family val="2"/>
        <scheme val="minor"/>
      </rPr>
      <t>("⚐",MAX(0,</t>
    </r>
    <r>
      <rPr>
        <i/>
        <sz val="11"/>
        <color theme="1"/>
        <rFont val="Arial"/>
        <family val="2"/>
        <scheme val="minor"/>
      </rPr>
      <t>time</t>
    </r>
    <r>
      <rPr>
        <sz val="11"/>
        <color theme="1"/>
        <rFont val="Arial"/>
        <family val="2"/>
        <scheme val="minor"/>
      </rPr>
      <t>-</t>
    </r>
    <r>
      <rPr>
        <i/>
        <sz val="11"/>
        <color theme="1"/>
        <rFont val="Arial"/>
        <family val="2"/>
        <scheme val="minor"/>
      </rPr>
      <t>complete</t>
    </r>
    <r>
      <rPr>
        <sz val="11"/>
        <color theme="1"/>
        <rFont val="Arial"/>
        <family val="2"/>
        <scheme val="minor"/>
      </rPr>
      <t xml:space="preserve">)) &amp; "⌛" &amp; </t>
    </r>
    <r>
      <rPr>
        <b/>
        <sz val="11"/>
        <color theme="1"/>
        <rFont val="Arial"/>
        <family val="2"/>
        <scheme val="minor"/>
      </rPr>
      <t>REPT</t>
    </r>
    <r>
      <rPr>
        <sz val="11"/>
        <color theme="1"/>
        <rFont val="Arial"/>
        <family val="2"/>
        <scheme val="minor"/>
      </rPr>
      <t>("⚑",MAX(0,</t>
    </r>
    <r>
      <rPr>
        <i/>
        <sz val="11"/>
        <color theme="1"/>
        <rFont val="Arial"/>
        <family val="2"/>
        <scheme val="minor"/>
      </rPr>
      <t>complete</t>
    </r>
    <r>
      <rPr>
        <sz val="11"/>
        <color theme="1"/>
        <rFont val="Arial"/>
        <family val="2"/>
        <scheme val="minor"/>
      </rPr>
      <t>-</t>
    </r>
    <r>
      <rPr>
        <i/>
        <sz val="11"/>
        <color theme="1"/>
        <rFont val="Arial"/>
        <family val="2"/>
        <scheme val="minor"/>
      </rPr>
      <t>time</t>
    </r>
    <r>
      <rPr>
        <sz val="11"/>
        <color theme="1"/>
        <rFont val="Arial"/>
        <family val="2"/>
        <scheme val="minor"/>
      </rPr>
      <t xml:space="preserve">)) &amp; </t>
    </r>
    <r>
      <rPr>
        <b/>
        <sz val="11"/>
        <color theme="1"/>
        <rFont val="Arial"/>
        <family val="2"/>
        <scheme val="minor"/>
      </rPr>
      <t>REPT</t>
    </r>
    <r>
      <rPr>
        <sz val="11"/>
        <color theme="1"/>
        <rFont val="Arial"/>
        <family val="2"/>
        <scheme val="minor"/>
      </rPr>
      <t>("⚐",</t>
    </r>
    <r>
      <rPr>
        <i/>
        <sz val="11"/>
        <color theme="1"/>
        <rFont val="Arial"/>
        <family val="2"/>
        <scheme val="minor"/>
      </rPr>
      <t>sprint</t>
    </r>
    <r>
      <rPr>
        <sz val="11"/>
        <color theme="1"/>
        <rFont val="Arial"/>
        <family val="2"/>
        <scheme val="minor"/>
      </rPr>
      <t>-MAX(</t>
    </r>
    <r>
      <rPr>
        <i/>
        <sz val="11"/>
        <color theme="1"/>
        <rFont val="Arial"/>
        <family val="2"/>
        <scheme val="minor"/>
      </rPr>
      <t>time</t>
    </r>
    <r>
      <rPr>
        <sz val="11"/>
        <color theme="1"/>
        <rFont val="Arial"/>
        <family val="2"/>
        <scheme val="minor"/>
      </rPr>
      <t>,</t>
    </r>
    <r>
      <rPr>
        <i/>
        <sz val="11"/>
        <color theme="1"/>
        <rFont val="Arial"/>
        <family val="2"/>
        <scheme val="minor"/>
      </rPr>
      <t>complete</t>
    </r>
    <r>
      <rPr>
        <sz val="11"/>
        <color theme="1"/>
        <rFont val="Arial"/>
        <family val="2"/>
        <scheme val="minor"/>
      </rPr>
      <t>)) &amp; "🏁"</t>
    </r>
  </si>
  <si>
    <t>When combined with concatenation and special unicode characters, you can create an in-cell "sprint chart" like the following example. A sprint chart is just a progress bar that shows the progress relative to the amount of time left. The time can be represented in the chart as a watch, clock or hourglass symbol.</t>
  </si>
  <si>
    <r>
      <rPr>
        <b/>
        <sz val="18"/>
        <color theme="3"/>
        <rFont val="Arial"/>
        <family val="2"/>
        <scheme val="minor"/>
      </rPr>
      <t>EXACT</t>
    </r>
    <r>
      <rPr>
        <sz val="18"/>
        <color theme="3"/>
        <rFont val="Arial"/>
        <family val="2"/>
        <scheme val="minor"/>
      </rPr>
      <t>: Case-sensitive text comparisons</t>
    </r>
  </si>
  <si>
    <r>
      <t>=</t>
    </r>
    <r>
      <rPr>
        <b/>
        <sz val="11"/>
        <color theme="1"/>
        <rFont val="Arial"/>
        <family val="2"/>
        <scheme val="minor"/>
      </rPr>
      <t>EXACT</t>
    </r>
    <r>
      <rPr>
        <sz val="11"/>
        <color theme="1"/>
        <rFont val="Arial"/>
        <family val="2"/>
        <scheme val="minor"/>
      </rPr>
      <t>(</t>
    </r>
    <r>
      <rPr>
        <i/>
        <sz val="11"/>
        <color theme="1"/>
        <rFont val="Arial"/>
        <family val="2"/>
        <scheme val="minor"/>
      </rPr>
      <t>text</t>
    </r>
    <r>
      <rPr>
        <sz val="11"/>
        <color theme="1"/>
        <rFont val="Arial"/>
        <family val="2"/>
        <scheme val="minor"/>
      </rPr>
      <t>,</t>
    </r>
    <r>
      <rPr>
        <b/>
        <sz val="11"/>
        <color theme="1"/>
        <rFont val="Arial"/>
        <family val="2"/>
        <scheme val="minor"/>
      </rPr>
      <t>UPPER</t>
    </r>
    <r>
      <rPr>
        <sz val="11"/>
        <color theme="1"/>
        <rFont val="Arial"/>
        <family val="2"/>
        <scheme val="minor"/>
      </rPr>
      <t>(</t>
    </r>
    <r>
      <rPr>
        <i/>
        <sz val="11"/>
        <color theme="1"/>
        <rFont val="Arial"/>
        <family val="2"/>
        <scheme val="minor"/>
      </rPr>
      <t>text</t>
    </r>
    <r>
      <rPr>
        <sz val="11"/>
        <color theme="1"/>
        <rFont val="Arial"/>
        <family val="2"/>
        <scheme val="minor"/>
      </rPr>
      <t>))</t>
    </r>
  </si>
  <si>
    <r>
      <t>=</t>
    </r>
    <r>
      <rPr>
        <b/>
        <sz val="11"/>
        <color theme="1"/>
        <rFont val="Arial"/>
        <family val="2"/>
        <scheme val="minor"/>
      </rPr>
      <t>EXACT</t>
    </r>
    <r>
      <rPr>
        <sz val="11"/>
        <color theme="1"/>
        <rFont val="Arial"/>
        <family val="2"/>
        <scheme val="minor"/>
      </rPr>
      <t>(</t>
    </r>
    <r>
      <rPr>
        <i/>
        <sz val="11"/>
        <color theme="1"/>
        <rFont val="Arial"/>
        <family val="2"/>
        <scheme val="minor"/>
      </rPr>
      <t>text</t>
    </r>
    <r>
      <rPr>
        <sz val="11"/>
        <color theme="1"/>
        <rFont val="Arial"/>
        <family val="2"/>
        <scheme val="minor"/>
      </rPr>
      <t>,</t>
    </r>
    <r>
      <rPr>
        <b/>
        <sz val="11"/>
        <color theme="1"/>
        <rFont val="Arial"/>
        <family val="2"/>
        <scheme val="minor"/>
      </rPr>
      <t>LOWER</t>
    </r>
    <r>
      <rPr>
        <sz val="11"/>
        <color theme="1"/>
        <rFont val="Arial"/>
        <family val="2"/>
        <scheme val="minor"/>
      </rPr>
      <t>(</t>
    </r>
    <r>
      <rPr>
        <i/>
        <sz val="11"/>
        <color theme="1"/>
        <rFont val="Arial"/>
        <family val="2"/>
        <scheme val="minor"/>
      </rPr>
      <t>text</t>
    </r>
    <r>
      <rPr>
        <sz val="11"/>
        <color theme="1"/>
        <rFont val="Arial"/>
        <family val="2"/>
        <scheme val="minor"/>
      </rPr>
      <t>))</t>
    </r>
  </si>
  <si>
    <r>
      <t>=</t>
    </r>
    <r>
      <rPr>
        <b/>
        <sz val="11"/>
        <color theme="1"/>
        <rFont val="Arial"/>
        <family val="2"/>
        <scheme val="minor"/>
      </rPr>
      <t>EXACT</t>
    </r>
    <r>
      <rPr>
        <sz val="11"/>
        <color theme="1"/>
        <rFont val="Arial"/>
        <family val="2"/>
        <scheme val="minor"/>
      </rPr>
      <t>(</t>
    </r>
    <r>
      <rPr>
        <i/>
        <sz val="11"/>
        <color theme="1"/>
        <rFont val="Arial"/>
        <family val="2"/>
        <scheme val="minor"/>
      </rPr>
      <t>text</t>
    </r>
    <r>
      <rPr>
        <sz val="11"/>
        <color theme="1"/>
        <rFont val="Arial"/>
        <family val="2"/>
        <scheme val="minor"/>
      </rPr>
      <t>,</t>
    </r>
    <r>
      <rPr>
        <b/>
        <sz val="11"/>
        <color theme="1"/>
        <rFont val="Arial"/>
        <family val="2"/>
        <scheme val="minor"/>
      </rPr>
      <t>PROPER</t>
    </r>
    <r>
      <rPr>
        <sz val="11"/>
        <color theme="1"/>
        <rFont val="Arial"/>
        <family val="2"/>
        <scheme val="minor"/>
      </rPr>
      <t>(</t>
    </r>
    <r>
      <rPr>
        <i/>
        <sz val="11"/>
        <color theme="1"/>
        <rFont val="Arial"/>
        <family val="2"/>
        <scheme val="minor"/>
      </rPr>
      <t>text</t>
    </r>
    <r>
      <rPr>
        <sz val="11"/>
        <color theme="1"/>
        <rFont val="Arial"/>
        <family val="2"/>
        <scheme val="minor"/>
      </rPr>
      <t>))</t>
    </r>
  </si>
  <si>
    <t>This Text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</si>
</sst>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25" x14ac:knownFonts="1">
    <font>
      <sz val="11"/>
      <color theme="1"/>
      <name val="Arial"/>
      <family val="2"/>
      <scheme val="minor"/>
    </font>
    <font>
      <sz val="11"/>
      <color theme="1"/>
      <name val="Arial"/>
      <family val="2"/>
      <scheme val="minor"/>
    </font>
    <font>
      <b/>
      <sz val="11"/>
      <color theme="1"/>
      <name val="Arial"/>
      <family val="2"/>
      <scheme val="minor"/>
    </font>
    <font>
      <sz val="11"/>
      <color theme="0"/>
      <name val="Arial"/>
      <family val="2"/>
      <scheme val="minor"/>
    </font>
    <font>
      <u/>
      <sz val="11"/>
      <color theme="10"/>
      <name val="Arial"/>
      <family val="2"/>
      <scheme val="minor"/>
    </font>
    <font>
      <sz val="18"/>
      <color theme="0"/>
      <name val="Arial"/>
      <family val="1"/>
      <scheme val="major"/>
    </font>
    <font>
      <sz val="11"/>
      <color theme="1" tint="0.499984740745262"/>
      <name val="Arial"/>
      <family val="2"/>
      <scheme val="minor"/>
    </font>
    <font>
      <b/>
      <sz val="12"/>
      <color theme="0"/>
      <name val="Arial"/>
      <family val="2"/>
      <scheme val="minor"/>
    </font>
    <font>
      <sz val="18"/>
      <color theme="3"/>
      <name val="Arial"/>
      <family val="2"/>
      <scheme val="minor"/>
    </font>
    <font>
      <b/>
      <sz val="18"/>
      <color theme="3"/>
      <name val="Arial"/>
      <family val="2"/>
      <scheme val="minor"/>
    </font>
    <font>
      <i/>
      <sz val="11"/>
      <color theme="0"/>
      <name val="Arial"/>
      <family val="2"/>
      <scheme val="minor"/>
    </font>
    <font>
      <i/>
      <sz val="11"/>
      <color theme="1"/>
      <name val="Arial"/>
      <family val="2"/>
      <scheme val="minor"/>
    </font>
    <font>
      <b/>
      <sz val="9"/>
      <color theme="1" tint="0.34998626667073579"/>
      <name val="Arial"/>
      <family val="2"/>
      <scheme val="minor"/>
    </font>
    <font>
      <sz val="16"/>
      <color theme="3"/>
      <name val="Arial"/>
      <family val="2"/>
      <scheme val="minor"/>
    </font>
    <font>
      <b/>
      <sz val="9"/>
      <color theme="0"/>
      <name val="Arial"/>
      <family val="2"/>
      <scheme val="minor"/>
    </font>
    <font>
      <b/>
      <sz val="11"/>
      <color theme="3"/>
      <name val="Arial"/>
      <family val="2"/>
      <scheme val="minor"/>
    </font>
    <font>
      <sz val="11"/>
      <color theme="6" tint="-0.499984740745262"/>
      <name val="Arial"/>
      <family val="2"/>
      <scheme val="minor"/>
    </font>
    <font>
      <b/>
      <sz val="11"/>
      <color theme="6" tint="-0.499984740745262"/>
      <name val="Arial"/>
      <family val="2"/>
      <scheme val="minor"/>
    </font>
    <font>
      <i/>
      <sz val="11"/>
      <color theme="6" tint="-0.499984740745262"/>
      <name val="Arial"/>
      <family val="2"/>
      <scheme val="minor"/>
    </font>
    <font>
      <b/>
      <sz val="11"/>
      <color theme="10"/>
      <name val="Arial"/>
      <family val="2"/>
      <scheme val="minor"/>
    </font>
    <font>
      <sz val="11"/>
      <color rgb="FF008000"/>
      <name val="Arial"/>
      <family val="2"/>
      <scheme val="minor"/>
    </font>
    <font>
      <i/>
      <sz val="11"/>
      <color rgb="FF008000"/>
      <name val="Arial"/>
      <family val="2"/>
      <scheme val="minor"/>
    </font>
    <font>
      <sz val="11"/>
      <name val="Arial"/>
      <family val="2"/>
      <scheme val="minor"/>
    </font>
    <font>
      <sz val="12"/>
      <color theme="1"/>
      <name val="Arial"/>
      <family val="2"/>
      <scheme val="minor"/>
    </font>
    <font>
      <sz val="14"/>
      <color theme="1"/>
      <name val="Arial"/>
      <family val="2"/>
      <scheme val="minor"/>
    </font>
  </fonts>
  <fills count="12">
    <fill>
      <patternFill patternType="none"/>
    </fill>
    <fill>
      <patternFill patternType="gray125"/>
    </fill>
    <fill>
      <patternFill patternType="solid">
        <fgColor theme="4" tint="0.39997558519241921"/>
        <bgColor indexed="65"/>
      </patternFill>
    </fill>
    <fill>
      <patternFill patternType="solid">
        <fgColor theme="4" tint="-0.249977111117893"/>
        <bgColor indexed="64"/>
      </patternFill>
    </fill>
    <fill>
      <patternFill patternType="solid">
        <fgColor theme="4" tint="-0.24994659260841701"/>
        <bgColor indexed="64"/>
      </patternFill>
    </fill>
    <fill>
      <patternFill patternType="solid">
        <fgColor theme="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bgColor indexed="64"/>
      </patternFill>
    </fill>
    <fill>
      <patternFill patternType="solid">
        <fgColor theme="6" tint="-0.499984740745262"/>
        <bgColor indexed="64"/>
      </patternFill>
    </fill>
    <fill>
      <patternFill patternType="solid">
        <fgColor theme="5" tint="0.79998168889431442"/>
        <bgColor indexed="64"/>
      </patternFill>
    </fill>
    <fill>
      <patternFill patternType="solid">
        <fgColor rgb="FFFFFFFF"/>
        <bgColor indexed="64"/>
      </patternFill>
    </fill>
  </fills>
  <borders count="20">
    <border>
      <left/>
      <right/>
      <top/>
      <bottom/>
      <diagonal/>
    </border>
    <border>
      <left/>
      <right/>
      <top/>
      <bottom style="thin">
        <color theme="4"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6" tint="-0.499984740745262"/>
      </left>
      <right/>
      <top style="thin">
        <color theme="6" tint="-0.499984740745262"/>
      </top>
      <bottom style="thin">
        <color theme="0" tint="-0.24994659260841701"/>
      </bottom>
      <diagonal/>
    </border>
    <border>
      <left style="thin">
        <color theme="4"/>
      </left>
      <right style="thin">
        <color theme="4"/>
      </right>
      <top style="thin">
        <color theme="4"/>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4"/>
      </left>
      <right/>
      <top style="thin">
        <color theme="0" tint="-0.24994659260841701"/>
      </top>
      <bottom style="thin">
        <color theme="0" tint="-0.24994659260841701"/>
      </bottom>
      <diagonal/>
    </border>
    <border>
      <left style="thin">
        <color theme="4"/>
      </left>
      <right style="thin">
        <color theme="4"/>
      </right>
      <top style="thin">
        <color theme="4"/>
      </top>
      <bottom style="thin">
        <color theme="4"/>
      </bottom>
      <diagonal/>
    </border>
  </borders>
  <cellStyleXfs count="13">
    <xf numFmtId="0" fontId="0" fillId="0" borderId="0"/>
    <xf numFmtId="0" fontId="8" fillId="0" borderId="1" applyNumberFormat="0" applyFill="0" applyAlignment="0" applyProtection="0"/>
    <xf numFmtId="0" fontId="1" fillId="2" borderId="0" applyNumberFormat="0" applyBorder="0" applyAlignment="0" applyProtection="0"/>
    <xf numFmtId="0" fontId="4" fillId="0" borderId="0" applyNumberFormat="0" applyFill="0" applyBorder="0" applyAlignment="0" applyProtection="0"/>
    <xf numFmtId="0" fontId="5" fillId="3" borderId="0">
      <alignment horizontal="left" vertical="center" indent="1"/>
    </xf>
    <xf numFmtId="0" fontId="7" fillId="4" borderId="0">
      <alignment vertical="center"/>
    </xf>
    <xf numFmtId="0" fontId="1" fillId="0" borderId="5" applyNumberFormat="0" applyFont="0" applyFill="0" applyAlignment="0" applyProtection="0"/>
    <xf numFmtId="0" fontId="12" fillId="7" borderId="0">
      <alignment horizontal="center" vertical="center" shrinkToFit="1"/>
    </xf>
    <xf numFmtId="0" fontId="13" fillId="0" borderId="0" applyNumberFormat="0" applyFill="0" applyAlignment="0" applyProtection="0"/>
    <xf numFmtId="0" fontId="14" fillId="8" borderId="0">
      <alignment horizontal="center" vertical="center" shrinkToFit="1"/>
    </xf>
    <xf numFmtId="44" fontId="1" fillId="0" borderId="0" applyFont="0" applyFill="0" applyBorder="0" applyAlignment="0" applyProtection="0"/>
    <xf numFmtId="0" fontId="15" fillId="0" borderId="0" applyNumberFormat="0" applyFill="0" applyBorder="0" applyAlignment="0" applyProtection="0"/>
    <xf numFmtId="9" fontId="1" fillId="0" borderId="0" applyFont="0" applyFill="0" applyBorder="0" applyAlignment="0" applyProtection="0"/>
  </cellStyleXfs>
  <cellXfs count="100">
    <xf numFmtId="0" fontId="0" fillId="0" borderId="0" xfId="0"/>
    <xf numFmtId="0" fontId="5" fillId="3" borderId="0" xfId="4">
      <alignment horizontal="left" vertical="center" indent="1"/>
    </xf>
    <xf numFmtId="0" fontId="5" fillId="3" borderId="0" xfId="4" applyAlignment="1">
      <alignment horizontal="left" vertical="center"/>
    </xf>
    <xf numFmtId="0" fontId="4" fillId="0" borderId="0" xfId="3"/>
    <xf numFmtId="0" fontId="6" fillId="0" borderId="0" xfId="0" applyFont="1" applyAlignment="1">
      <alignment horizontal="right"/>
    </xf>
    <xf numFmtId="0" fontId="0" fillId="0" borderId="0" xfId="0" applyBorder="1"/>
    <xf numFmtId="0" fontId="0" fillId="0" borderId="0" xfId="0" applyAlignment="1">
      <alignment horizontal="left" vertical="top" wrapText="1"/>
    </xf>
    <xf numFmtId="0" fontId="7" fillId="4" borderId="0" xfId="5">
      <alignment vertical="center"/>
    </xf>
    <xf numFmtId="0" fontId="0" fillId="0" borderId="0" xfId="0" applyAlignment="1">
      <alignment vertical="center"/>
    </xf>
    <xf numFmtId="0" fontId="0" fillId="0" borderId="0" xfId="0" applyAlignment="1">
      <alignment horizontal="left" vertical="center" wrapText="1"/>
    </xf>
    <xf numFmtId="0" fontId="0" fillId="0" borderId="0" xfId="0" applyAlignment="1">
      <alignment horizontal="right" vertical="center"/>
    </xf>
    <xf numFmtId="0" fontId="0" fillId="0" borderId="5" xfId="6" quotePrefix="1" applyNumberFormat="1" applyFont="1" applyFill="1" applyAlignment="1">
      <alignment horizontal="center" vertical="center"/>
    </xf>
    <xf numFmtId="0" fontId="12" fillId="7" borderId="0" xfId="7" applyAlignment="1">
      <alignment horizontal="center" vertical="center" shrinkToFit="1"/>
    </xf>
    <xf numFmtId="0" fontId="4" fillId="0" borderId="0" xfId="3" applyAlignment="1">
      <alignment horizontal="left" vertical="center" indent="1"/>
    </xf>
    <xf numFmtId="0" fontId="4" fillId="0" borderId="0" xfId="3" applyAlignment="1">
      <alignment horizontal="left" vertical="center"/>
    </xf>
    <xf numFmtId="0" fontId="0" fillId="0" borderId="0" xfId="0" applyAlignment="1">
      <alignment vertical="top" wrapText="1"/>
    </xf>
    <xf numFmtId="0" fontId="0" fillId="0" borderId="5" xfId="10" quotePrefix="1" applyNumberFormat="1" applyFont="1" applyFill="1" applyBorder="1" applyAlignment="1">
      <alignment horizontal="center" vertical="center"/>
    </xf>
    <xf numFmtId="0" fontId="0" fillId="0" borderId="0" xfId="0" applyBorder="1" applyAlignment="1">
      <alignment vertical="center"/>
    </xf>
    <xf numFmtId="0" fontId="0" fillId="0" borderId="0" xfId="0" applyNumberFormat="1" applyAlignment="1">
      <alignment vertical="center"/>
    </xf>
    <xf numFmtId="0" fontId="3" fillId="5" borderId="15" xfId="2" applyNumberFormat="1" applyFont="1" applyFill="1" applyBorder="1" applyAlignment="1">
      <alignment horizontal="center" vertical="center"/>
    </xf>
    <xf numFmtId="0" fontId="0" fillId="0" borderId="0" xfId="0" applyNumberFormat="1" applyAlignment="1">
      <alignment horizontal="right" vertical="center"/>
    </xf>
    <xf numFmtId="0" fontId="0" fillId="6" borderId="2" xfId="0" quotePrefix="1" applyNumberFormat="1" applyFill="1" applyBorder="1" applyAlignment="1">
      <alignment horizontal="left" vertical="center" indent="1"/>
    </xf>
    <xf numFmtId="0" fontId="0" fillId="6" borderId="3" xfId="0" applyNumberFormat="1" applyFill="1" applyBorder="1" applyAlignment="1">
      <alignment vertical="center"/>
    </xf>
    <xf numFmtId="0" fontId="0" fillId="6" borderId="4" xfId="0" applyNumberFormat="1" applyFill="1" applyBorder="1" applyAlignment="1">
      <alignment vertical="center"/>
    </xf>
    <xf numFmtId="0" fontId="0" fillId="7" borderId="5" xfId="6" applyNumberFormat="1" applyFont="1" applyFill="1" applyAlignment="1">
      <alignment horizontal="center" vertical="center"/>
    </xf>
    <xf numFmtId="0" fontId="8" fillId="0" borderId="1" xfId="1" applyNumberFormat="1" applyAlignment="1">
      <alignment vertical="center"/>
    </xf>
    <xf numFmtId="0" fontId="12" fillId="7" borderId="0" xfId="7" applyNumberFormat="1" applyFont="1" applyAlignment="1">
      <alignment horizontal="center" vertical="center" shrinkToFit="1"/>
    </xf>
    <xf numFmtId="0" fontId="0" fillId="0" borderId="0" xfId="0" applyNumberFormat="1" applyBorder="1" applyAlignment="1">
      <alignment vertical="center"/>
    </xf>
    <xf numFmtId="0" fontId="0" fillId="0" borderId="0" xfId="0" applyNumberFormat="1"/>
    <xf numFmtId="0" fontId="3" fillId="9" borderId="14" xfId="2" applyNumberFormat="1" applyFont="1" applyFill="1" applyBorder="1" applyAlignment="1">
      <alignment horizontal="center" vertical="center"/>
    </xf>
    <xf numFmtId="0" fontId="0" fillId="0" borderId="0" xfId="0" applyNumberFormat="1" applyAlignment="1">
      <alignment horizontal="right"/>
    </xf>
    <xf numFmtId="0" fontId="0" fillId="0" borderId="0" xfId="0" quotePrefix="1" applyNumberFormat="1" applyAlignment="1">
      <alignment horizontal="right"/>
    </xf>
    <xf numFmtId="0" fontId="15" fillId="0" borderId="0" xfId="11" applyNumberFormat="1" applyAlignment="1">
      <alignment vertical="center"/>
    </xf>
    <xf numFmtId="0" fontId="10" fillId="5" borderId="15" xfId="2" applyNumberFormat="1" applyFont="1" applyFill="1" applyBorder="1" applyAlignment="1">
      <alignment horizontal="center" vertical="center"/>
    </xf>
    <xf numFmtId="0" fontId="0" fillId="6" borderId="0" xfId="0" applyNumberFormat="1" applyFill="1" applyBorder="1" applyAlignment="1">
      <alignment vertical="center"/>
    </xf>
    <xf numFmtId="0" fontId="8" fillId="0" borderId="1" xfId="1" applyNumberFormat="1" applyFont="1" applyAlignment="1">
      <alignment vertical="center"/>
    </xf>
    <xf numFmtId="0" fontId="15" fillId="0" borderId="0" xfId="11" applyNumberFormat="1" applyBorder="1" applyAlignment="1">
      <alignment vertical="center"/>
    </xf>
    <xf numFmtId="0" fontId="0" fillId="6" borderId="2" xfId="0" quotePrefix="1" applyNumberFormat="1" applyFont="1" applyFill="1" applyBorder="1" applyAlignment="1">
      <alignment horizontal="left" vertical="center" indent="1"/>
    </xf>
    <xf numFmtId="0" fontId="0" fillId="0" borderId="0" xfId="6" quotePrefix="1" applyNumberFormat="1" applyFont="1" applyFill="1" applyBorder="1" applyAlignment="1">
      <alignment horizontal="center" vertical="center"/>
    </xf>
    <xf numFmtId="0" fontId="0" fillId="10" borderId="5" xfId="6" applyNumberFormat="1" applyFont="1" applyFill="1" applyAlignment="1">
      <alignment horizontal="center" vertical="center"/>
    </xf>
    <xf numFmtId="0" fontId="10" fillId="5" borderId="15" xfId="2" applyNumberFormat="1" applyFont="1" applyFill="1" applyBorder="1" applyAlignment="1">
      <alignment horizontal="left" vertical="center"/>
    </xf>
    <xf numFmtId="0" fontId="0" fillId="6" borderId="2" xfId="0" quotePrefix="1" applyFont="1" applyFill="1" applyBorder="1" applyAlignment="1">
      <alignment horizontal="left" vertical="center" indent="1"/>
    </xf>
    <xf numFmtId="0" fontId="0" fillId="6" borderId="3" xfId="0" quotePrefix="1" applyFont="1" applyFill="1" applyBorder="1" applyAlignment="1">
      <alignment horizontal="left" vertical="center" indent="1"/>
    </xf>
    <xf numFmtId="0" fontId="0" fillId="6" borderId="4" xfId="0" quotePrefix="1" applyFont="1" applyFill="1" applyBorder="1" applyAlignment="1">
      <alignment horizontal="left" vertical="center" indent="1"/>
    </xf>
    <xf numFmtId="0" fontId="19" fillId="0" borderId="0" xfId="3" applyFont="1" applyAlignment="1">
      <alignment horizontal="left" vertical="center" indent="1"/>
    </xf>
    <xf numFmtId="0" fontId="0" fillId="0" borderId="3" xfId="6" quotePrefix="1" applyNumberFormat="1" applyFont="1" applyFill="1" applyBorder="1" applyAlignment="1">
      <alignment horizontal="center" vertical="center"/>
    </xf>
    <xf numFmtId="0" fontId="0" fillId="0" borderId="4" xfId="6" quotePrefix="1" applyNumberFormat="1" applyFont="1" applyFill="1" applyBorder="1" applyAlignment="1">
      <alignment horizontal="center" vertical="center"/>
    </xf>
    <xf numFmtId="0" fontId="10" fillId="5" borderId="19" xfId="2" applyNumberFormat="1" applyFont="1" applyFill="1" applyBorder="1" applyAlignment="1">
      <alignment horizontal="right" vertical="center"/>
    </xf>
    <xf numFmtId="0" fontId="0" fillId="0" borderId="18" xfId="6" quotePrefix="1" applyNumberFormat="1" applyFont="1" applyFill="1" applyBorder="1" applyAlignment="1">
      <alignment horizontal="left" vertical="center" indent="1"/>
    </xf>
    <xf numFmtId="0" fontId="0" fillId="0" borderId="0" xfId="0" applyNumberFormat="1" applyAlignment="1">
      <alignment horizontal="left" vertical="top" wrapText="1"/>
    </xf>
    <xf numFmtId="0" fontId="0" fillId="0" borderId="5" xfId="6" quotePrefix="1" applyNumberFormat="1" applyFont="1" applyFill="1" applyAlignment="1">
      <alignment horizontal="center" vertical="center" wrapText="1"/>
    </xf>
    <xf numFmtId="0" fontId="0" fillId="7" borderId="5" xfId="6" applyNumberFormat="1" applyFont="1" applyFill="1" applyAlignment="1">
      <alignment horizontal="center" vertical="center" wrapText="1"/>
    </xf>
    <xf numFmtId="0" fontId="11" fillId="0" borderId="0" xfId="0" applyNumberFormat="1" applyFont="1" applyAlignment="1">
      <alignment vertical="center"/>
    </xf>
    <xf numFmtId="14" fontId="0" fillId="0" borderId="5" xfId="10" quotePrefix="1" applyNumberFormat="1" applyFont="1" applyFill="1" applyBorder="1" applyAlignment="1">
      <alignment horizontal="center" vertical="center"/>
    </xf>
    <xf numFmtId="9" fontId="0" fillId="0" borderId="5" xfId="10" quotePrefix="1" applyNumberFormat="1" applyFont="1" applyFill="1" applyBorder="1" applyAlignment="1">
      <alignment horizontal="center" vertical="center"/>
    </xf>
    <xf numFmtId="0" fontId="22" fillId="11" borderId="5" xfId="0" applyFont="1" applyFill="1" applyBorder="1" applyAlignment="1">
      <alignment horizontal="center" vertical="center" wrapText="1"/>
    </xf>
    <xf numFmtId="0" fontId="22" fillId="0" borderId="5" xfId="0" applyFont="1" applyBorder="1" applyAlignment="1">
      <alignment horizontal="center" vertical="center" wrapText="1"/>
    </xf>
    <xf numFmtId="0" fontId="23" fillId="0" borderId="0" xfId="0" applyNumberFormat="1" applyFont="1" applyBorder="1" applyAlignment="1">
      <alignment vertical="center"/>
    </xf>
    <xf numFmtId="0" fontId="24" fillId="0" borderId="0" xfId="0" applyNumberFormat="1" applyFont="1" applyBorder="1" applyAlignment="1">
      <alignment vertical="center"/>
    </xf>
    <xf numFmtId="0" fontId="3" fillId="9" borderId="14" xfId="2" applyNumberFormat="1" applyFont="1" applyFill="1" applyBorder="1" applyAlignment="1">
      <alignment horizontal="left" vertical="center"/>
    </xf>
    <xf numFmtId="0" fontId="13" fillId="0" borderId="0" xfId="8" applyNumberFormat="1" applyAlignment="1">
      <alignment vertical="center"/>
    </xf>
    <xf numFmtId="164" fontId="0" fillId="0" borderId="5" xfId="12" quotePrefix="1" applyNumberFormat="1" applyFont="1" applyFill="1" applyBorder="1" applyAlignment="1">
      <alignment horizontal="center" vertical="center"/>
    </xf>
    <xf numFmtId="0" fontId="11" fillId="0" borderId="0" xfId="0" applyNumberFormat="1" applyFont="1" applyBorder="1" applyAlignment="1">
      <alignment vertical="center"/>
    </xf>
    <xf numFmtId="0" fontId="23" fillId="0" borderId="2" xfId="0" applyNumberFormat="1" applyFont="1" applyBorder="1" applyAlignment="1">
      <alignment vertical="center"/>
    </xf>
    <xf numFmtId="0" fontId="0" fillId="0" borderId="4" xfId="0" applyNumberFormat="1" applyBorder="1" applyAlignment="1">
      <alignment vertical="center"/>
    </xf>
    <xf numFmtId="0" fontId="0" fillId="0" borderId="0" xfId="0" applyNumberFormat="1" applyBorder="1" applyAlignment="1">
      <alignment horizontal="right" vertical="center"/>
    </xf>
    <xf numFmtId="0" fontId="0" fillId="0" borderId="0" xfId="0" applyNumberFormat="1" applyAlignment="1">
      <alignment horizontal="left" vertical="top" wrapText="1" indent="1"/>
    </xf>
    <xf numFmtId="0" fontId="0" fillId="0" borderId="0" xfId="0" applyNumberFormat="1" applyBorder="1" applyAlignment="1">
      <alignment horizontal="left" vertical="top" wrapText="1"/>
    </xf>
    <xf numFmtId="0" fontId="0" fillId="6" borderId="7" xfId="0" quotePrefix="1" applyFont="1" applyFill="1" applyBorder="1" applyAlignment="1">
      <alignment horizontal="left" vertical="top" wrapText="1" indent="1"/>
    </xf>
    <xf numFmtId="0" fontId="0" fillId="6" borderId="6" xfId="0" quotePrefix="1" applyFont="1" applyFill="1" applyBorder="1" applyAlignment="1">
      <alignment horizontal="left" vertical="top" wrapText="1" indent="1"/>
    </xf>
    <xf numFmtId="0" fontId="0" fillId="6" borderId="8" xfId="0" quotePrefix="1" applyFont="1" applyFill="1" applyBorder="1" applyAlignment="1">
      <alignment horizontal="left" vertical="top" wrapText="1" indent="1"/>
    </xf>
    <xf numFmtId="0" fontId="0" fillId="6" borderId="9" xfId="0" quotePrefix="1" applyFont="1" applyFill="1" applyBorder="1" applyAlignment="1">
      <alignment horizontal="left" vertical="top" wrapText="1" indent="1"/>
    </xf>
    <xf numFmtId="0" fontId="0" fillId="6" borderId="0" xfId="0" quotePrefix="1" applyFont="1" applyFill="1" applyBorder="1" applyAlignment="1">
      <alignment horizontal="left" vertical="top" wrapText="1" indent="1"/>
    </xf>
    <xf numFmtId="0" fontId="0" fillId="6" borderId="10" xfId="0" quotePrefix="1" applyFont="1" applyFill="1" applyBorder="1" applyAlignment="1">
      <alignment horizontal="left" vertical="top" wrapText="1" indent="1"/>
    </xf>
    <xf numFmtId="0" fontId="0" fillId="6" borderId="11" xfId="0" quotePrefix="1" applyFont="1" applyFill="1" applyBorder="1" applyAlignment="1">
      <alignment horizontal="left" vertical="top" wrapText="1" indent="1"/>
    </xf>
    <xf numFmtId="0" fontId="0" fillId="6" borderId="12" xfId="0" quotePrefix="1" applyFont="1" applyFill="1" applyBorder="1" applyAlignment="1">
      <alignment horizontal="left" vertical="top" wrapText="1" indent="1"/>
    </xf>
    <xf numFmtId="0" fontId="0" fillId="6" borderId="13" xfId="0" quotePrefix="1" applyFont="1" applyFill="1" applyBorder="1" applyAlignment="1">
      <alignment horizontal="left" vertical="top" wrapText="1" indent="1"/>
    </xf>
    <xf numFmtId="0" fontId="0" fillId="0" borderId="0" xfId="0" applyNumberFormat="1" applyAlignment="1">
      <alignment horizontal="left" vertical="top" wrapText="1"/>
    </xf>
    <xf numFmtId="0" fontId="0" fillId="0" borderId="16" xfId="6" quotePrefix="1" applyNumberFormat="1" applyFont="1" applyFill="1" applyBorder="1" applyAlignment="1">
      <alignment horizontal="center" vertical="center" wrapText="1"/>
    </xf>
    <xf numFmtId="0" fontId="0" fillId="0" borderId="17" xfId="6" quotePrefix="1" applyNumberFormat="1" applyFont="1" applyFill="1" applyBorder="1" applyAlignment="1">
      <alignment horizontal="center" vertical="center" wrapText="1"/>
    </xf>
    <xf numFmtId="0" fontId="0" fillId="6" borderId="7" xfId="0" quotePrefix="1" applyNumberFormat="1" applyFont="1" applyFill="1" applyBorder="1" applyAlignment="1">
      <alignment horizontal="left" vertical="top" wrapText="1" indent="1"/>
    </xf>
    <xf numFmtId="0" fontId="0" fillId="6" borderId="6" xfId="0" quotePrefix="1" applyNumberFormat="1" applyFont="1" applyFill="1" applyBorder="1" applyAlignment="1">
      <alignment horizontal="left" vertical="top" wrapText="1" indent="1"/>
    </xf>
    <xf numFmtId="0" fontId="0" fillId="6" borderId="8" xfId="0" quotePrefix="1" applyNumberFormat="1" applyFont="1" applyFill="1" applyBorder="1" applyAlignment="1">
      <alignment horizontal="left" vertical="top" wrapText="1" indent="1"/>
    </xf>
    <xf numFmtId="0" fontId="0" fillId="6" borderId="9" xfId="0" quotePrefix="1" applyNumberFormat="1" applyFont="1" applyFill="1" applyBorder="1" applyAlignment="1">
      <alignment horizontal="left" vertical="top" wrapText="1" indent="1"/>
    </xf>
    <xf numFmtId="0" fontId="0" fillId="6" borderId="0" xfId="0" quotePrefix="1" applyNumberFormat="1" applyFont="1" applyFill="1" applyBorder="1" applyAlignment="1">
      <alignment horizontal="left" vertical="top" wrapText="1" indent="1"/>
    </xf>
    <xf numFmtId="0" fontId="0" fillId="6" borderId="10" xfId="0" quotePrefix="1" applyNumberFormat="1" applyFont="1" applyFill="1" applyBorder="1" applyAlignment="1">
      <alignment horizontal="left" vertical="top" wrapText="1" indent="1"/>
    </xf>
    <xf numFmtId="0" fontId="0" fillId="6" borderId="11" xfId="0" quotePrefix="1" applyNumberFormat="1" applyFont="1" applyFill="1" applyBorder="1" applyAlignment="1">
      <alignment horizontal="left" vertical="top" wrapText="1" indent="1"/>
    </xf>
    <xf numFmtId="0" fontId="0" fillId="6" borderId="12" xfId="0" quotePrefix="1" applyNumberFormat="1" applyFont="1" applyFill="1" applyBorder="1" applyAlignment="1">
      <alignment horizontal="left" vertical="top" wrapText="1" indent="1"/>
    </xf>
    <xf numFmtId="0" fontId="0" fillId="6" borderId="13" xfId="0" quotePrefix="1" applyNumberFormat="1" applyFont="1" applyFill="1" applyBorder="1" applyAlignment="1">
      <alignment horizontal="left" vertical="top" wrapText="1" indent="1"/>
    </xf>
    <xf numFmtId="0" fontId="0" fillId="0" borderId="0" xfId="0" applyAlignment="1">
      <alignment horizontal="left" vertical="top" wrapText="1"/>
    </xf>
    <xf numFmtId="0" fontId="0" fillId="7" borderId="16" xfId="6" applyNumberFormat="1" applyFont="1" applyFill="1" applyBorder="1" applyAlignment="1">
      <alignment horizontal="center" vertical="center" wrapText="1"/>
    </xf>
    <xf numFmtId="0" fontId="0" fillId="7" borderId="17" xfId="6" applyNumberFormat="1" applyFont="1" applyFill="1" applyBorder="1" applyAlignment="1">
      <alignment horizontal="center" vertical="center" wrapText="1"/>
    </xf>
    <xf numFmtId="0" fontId="0" fillId="7" borderId="16" xfId="6" applyNumberFormat="1" applyFont="1" applyFill="1" applyBorder="1" applyAlignment="1">
      <alignment horizontal="center" vertical="center"/>
    </xf>
    <xf numFmtId="0" fontId="0" fillId="7" borderId="17" xfId="6" applyNumberFormat="1" applyFont="1" applyFill="1" applyBorder="1" applyAlignment="1">
      <alignment horizontal="center" vertical="center"/>
    </xf>
    <xf numFmtId="0" fontId="0" fillId="6" borderId="7" xfId="0" quotePrefix="1" applyNumberFormat="1" applyFill="1" applyBorder="1" applyAlignment="1">
      <alignment horizontal="left" vertical="top" wrapText="1" indent="1"/>
    </xf>
    <xf numFmtId="0" fontId="0" fillId="6" borderId="6" xfId="0" quotePrefix="1" applyNumberFormat="1" applyFill="1" applyBorder="1" applyAlignment="1">
      <alignment horizontal="left" vertical="top" wrapText="1" indent="1"/>
    </xf>
    <xf numFmtId="0" fontId="0" fillId="6" borderId="8" xfId="0" quotePrefix="1" applyNumberFormat="1" applyFill="1" applyBorder="1" applyAlignment="1">
      <alignment horizontal="left" vertical="top" wrapText="1" indent="1"/>
    </xf>
    <xf numFmtId="0" fontId="0" fillId="6" borderId="11" xfId="0" quotePrefix="1" applyNumberFormat="1" applyFill="1" applyBorder="1" applyAlignment="1">
      <alignment horizontal="left" vertical="top" wrapText="1" indent="1"/>
    </xf>
    <xf numFmtId="0" fontId="0" fillId="6" borderId="12" xfId="0" quotePrefix="1" applyNumberFormat="1" applyFill="1" applyBorder="1" applyAlignment="1">
      <alignment horizontal="left" vertical="top" wrapText="1" indent="1"/>
    </xf>
    <xf numFmtId="0" fontId="0" fillId="6" borderId="13" xfId="0" quotePrefix="1" applyNumberFormat="1" applyFill="1" applyBorder="1" applyAlignment="1">
      <alignment horizontal="left" vertical="top" wrapText="1" indent="1"/>
    </xf>
  </cellXfs>
  <cellStyles count="13">
    <cellStyle name="60% - Accent1" xfId="2" builtinId="32"/>
    <cellStyle name="Currency" xfId="10" builtinId="4"/>
    <cellStyle name="Heading 2" xfId="1" builtinId="17" customBuiltin="1"/>
    <cellStyle name="Heading 3" xfId="8" builtinId="18" customBuiltin="1"/>
    <cellStyle name="Heading 4" xfId="11" builtinId="19"/>
    <cellStyle name="Hyperlink" xfId="3" builtinId="8"/>
    <cellStyle name="Normal" xfId="0" builtinId="0"/>
    <cellStyle name="Percent" xfId="12" builtinId="5"/>
    <cellStyle name="v42_caution_note" xfId="9" xr:uid="{00000000-0005-0000-0000-000008000000}"/>
    <cellStyle name="v42_H_Practice" xfId="5" xr:uid="{00000000-0005-0000-0000-000009000000}"/>
    <cellStyle name="v42_input" xfId="6" xr:uid="{00000000-0005-0000-0000-00000A000000}"/>
    <cellStyle name="v42_refnote" xfId="7" xr:uid="{00000000-0005-0000-0000-00000B000000}"/>
    <cellStyle name="v42_Title" xfId="4" xr:uid="{00000000-0005-0000-0000-00000C000000}"/>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114300</xdr:rowOff>
    </xdr:from>
    <xdr:to>
      <xdr:col>1</xdr:col>
      <xdr:colOff>419100</xdr:colOff>
      <xdr:row>8</xdr:row>
      <xdr:rowOff>114300</xdr:rowOff>
    </xdr:to>
    <xdr:pic>
      <xdr:nvPicPr>
        <xdr:cNvPr id="3" name="Picture 2">
          <a:extLst>
            <a:ext uri="{FF2B5EF4-FFF2-40B4-BE49-F238E27FC236}">
              <a16:creationId xmlns:a16="http://schemas.microsoft.com/office/drawing/2014/main" id="{5117491E-1971-49EA-B4CB-2F8CD008E1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1950" y="2181225"/>
          <a:ext cx="419100" cy="495300"/>
        </a:xfrm>
        <a:prstGeom prst="rect">
          <a:avLst/>
        </a:prstGeom>
        <a:solidFill>
          <a:schemeClr val="bg1"/>
        </a:solidFill>
        <a:ln w="28575">
          <a:solidFill>
            <a:schemeClr val="bg1"/>
          </a:solidFill>
        </a:ln>
      </xdr:spPr>
    </xdr:pic>
    <xdr:clientData/>
  </xdr:twoCellAnchor>
  <xdr:twoCellAnchor editAs="oneCell">
    <xdr:from>
      <xdr:col>1</xdr:col>
      <xdr:colOff>0</xdr:colOff>
      <xdr:row>386</xdr:row>
      <xdr:rowOff>104775</xdr:rowOff>
    </xdr:from>
    <xdr:to>
      <xdr:col>1</xdr:col>
      <xdr:colOff>440055</xdr:colOff>
      <xdr:row>388</xdr:row>
      <xdr:rowOff>129063</xdr:rowOff>
    </xdr:to>
    <xdr:pic>
      <xdr:nvPicPr>
        <xdr:cNvPr id="4" name="Picture 3">
          <a:extLst>
            <a:ext uri="{FF2B5EF4-FFF2-40B4-BE49-F238E27FC236}">
              <a16:creationId xmlns:a16="http://schemas.microsoft.com/office/drawing/2014/main" id="{DE7EF345-B6E7-424F-994C-8C2373261DB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1950" y="11620500"/>
          <a:ext cx="440055" cy="519588"/>
        </a:xfrm>
        <a:prstGeom prst="rect">
          <a:avLst/>
        </a:prstGeom>
        <a:solidFill>
          <a:schemeClr val="bg1"/>
        </a:solidFill>
        <a:ln w="28575">
          <a:solidFill>
            <a:schemeClr val="bg1"/>
          </a:solidFill>
        </a:ln>
      </xdr:spPr>
    </xdr:pic>
    <xdr:clientData/>
  </xdr:twoCellAnchor>
  <xdr:twoCellAnchor editAs="oneCell">
    <xdr:from>
      <xdr:col>8</xdr:col>
      <xdr:colOff>142875</xdr:colOff>
      <xdr:row>0</xdr:row>
      <xdr:rowOff>0</xdr:rowOff>
    </xdr:from>
    <xdr:to>
      <xdr:col>9</xdr:col>
      <xdr:colOff>914400</xdr:colOff>
      <xdr:row>0</xdr:row>
      <xdr:rowOff>433388</xdr:rowOff>
    </xdr:to>
    <xdr:pic>
      <xdr:nvPicPr>
        <xdr:cNvPr id="6" name="Picture 5">
          <a:extLst>
            <a:ext uri="{FF2B5EF4-FFF2-40B4-BE49-F238E27FC236}">
              <a16:creationId xmlns:a16="http://schemas.microsoft.com/office/drawing/2014/main" id="{132BA93A-32B7-4542-B96B-0324F9616EE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058025" y="0"/>
          <a:ext cx="1733550" cy="433388"/>
        </a:xfrm>
        <a:prstGeom prst="rect">
          <a:avLst/>
        </a:prstGeom>
      </xdr:spPr>
    </xdr:pic>
    <xdr:clientData/>
  </xdr:twoCellAnchor>
  <xdr:twoCellAnchor editAs="oneCell">
    <xdr:from>
      <xdr:col>7</xdr:col>
      <xdr:colOff>542925</xdr:colOff>
      <xdr:row>127</xdr:row>
      <xdr:rowOff>28575</xdr:rowOff>
    </xdr:from>
    <xdr:to>
      <xdr:col>7</xdr:col>
      <xdr:colOff>1209674</xdr:colOff>
      <xdr:row>127</xdr:row>
      <xdr:rowOff>195262</xdr:rowOff>
    </xdr:to>
    <xdr:pic>
      <xdr:nvPicPr>
        <xdr:cNvPr id="5" name="Picture 4">
          <a:extLst>
            <a:ext uri="{FF2B5EF4-FFF2-40B4-BE49-F238E27FC236}">
              <a16:creationId xmlns:a16="http://schemas.microsoft.com/office/drawing/2014/main" id="{91D09B65-F4A9-46BE-958C-CBB8E0A9EA2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857875" y="26241375"/>
          <a:ext cx="666749" cy="166687"/>
        </a:xfrm>
        <a:prstGeom prst="rect">
          <a:avLst/>
        </a:prstGeom>
      </xdr:spPr>
    </xdr:pic>
    <xdr:clientData/>
  </xdr:twoCellAnchor>
</xdr:wsDr>
</file>

<file path=xl/theme/theme1.xml><?xml version="1.0" encoding="utf-8"?>
<a:theme xmlns:a="http://schemas.openxmlformats.org/drawingml/2006/main" name="Office Theme">
  <a:themeElements>
    <a:clrScheme name="Vertex42 - PersonalPlanner">
      <a:dk1>
        <a:sysClr val="windowText" lastClr="000000"/>
      </a:dk1>
      <a:lt1>
        <a:sysClr val="window" lastClr="FFFFFF"/>
      </a:lt1>
      <a:dk2>
        <a:srgbClr val="2A5181"/>
      </a:dk2>
      <a:lt2>
        <a:srgbClr val="EEE9E2"/>
      </a:lt2>
      <a:accent1>
        <a:srgbClr val="4A81C4"/>
      </a:accent1>
      <a:accent2>
        <a:srgbClr val="704AC4"/>
      </a:accent2>
      <a:accent3>
        <a:srgbClr val="9BC44A"/>
      </a:accent3>
      <a:accent4>
        <a:srgbClr val="C44D4A"/>
      </a:accent4>
      <a:accent5>
        <a:srgbClr val="4AAAC4"/>
      </a:accent5>
      <a:accent6>
        <a:srgbClr val="C4814A"/>
      </a:accent6>
      <a:hlink>
        <a:srgbClr val="5286C6"/>
      </a:hlink>
      <a:folHlink>
        <a:srgbClr val="7F7F7F"/>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tackoverflow.com/questions/25316094/split-a-string-cell-in-excel-without-vba-e-g-for-array-formula" TargetMode="External"/><Relationship Id="rId13" Type="http://schemas.openxmlformats.org/officeDocument/2006/relationships/printerSettings" Target="../printerSettings/printerSettings1.bin"/><Relationship Id="rId3" Type="http://schemas.openxmlformats.org/officeDocument/2006/relationships/hyperlink" Target="http://office.microsoft.com/en-us/excel-help/top-ten-ways-to-clean-your-data-HA010342959.aspx" TargetMode="External"/><Relationship Id="rId7" Type="http://schemas.openxmlformats.org/officeDocument/2006/relationships/hyperlink" Target="http://office.microsoft.com/en-us/excel-help/top-ten-ways-to-clean-your-data-HA010342959.aspx" TargetMode="External"/><Relationship Id="rId12" Type="http://schemas.openxmlformats.org/officeDocument/2006/relationships/hyperlink" Target="https://www.vertex42.com/blog/help/excel-help/using-unicode-character-symbols-in-excel.html" TargetMode="External"/><Relationship Id="rId2" Type="http://schemas.openxmlformats.org/officeDocument/2006/relationships/hyperlink" Target="https://exceljet.net/formula/extract-nth-word-from-text-string" TargetMode="External"/><Relationship Id="rId1" Type="http://schemas.openxmlformats.org/officeDocument/2006/relationships/hyperlink" Target="https://www.vertex42.com/blog/excel-formulas/text-formulas-in-excel.html" TargetMode="External"/><Relationship Id="rId6" Type="http://schemas.openxmlformats.org/officeDocument/2006/relationships/hyperlink" Target="http://www.mrexcel.com/forum/excel-questions/587534-text-columns-via-formula.html" TargetMode="External"/><Relationship Id="rId11" Type="http://schemas.openxmlformats.org/officeDocument/2006/relationships/hyperlink" Target="https://support.office.com/en-us/article/Split-text-into-different-columns-with-functions-49ec57f9-3d5a-44b2-82da-50dded6e4a68" TargetMode="External"/><Relationship Id="rId5" Type="http://schemas.openxmlformats.org/officeDocument/2006/relationships/hyperlink" Target="https://www.vertex42.com/ExcelTemplates/excel-checkbook.html" TargetMode="External"/><Relationship Id="rId10" Type="http://schemas.openxmlformats.org/officeDocument/2006/relationships/hyperlink" Target="https://www.vertex42.com/blog/help/excel-help/using-unicode-character-symbols-in-excel.html" TargetMode="External"/><Relationship Id="rId4" Type="http://schemas.openxmlformats.org/officeDocument/2006/relationships/hyperlink" Target="https://www.vertex42.com/blog/help/excel-help/using-unicode-character-symbols-in-excel.html" TargetMode="External"/><Relationship Id="rId9" Type="http://schemas.openxmlformats.org/officeDocument/2006/relationships/hyperlink" Target="http://office.microsoft.com/en-us/excel-help/top-ten-ways-to-clean-your-data-HA010342959.aspx"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91"/>
  <sheetViews>
    <sheetView showGridLines="0" tabSelected="1" workbookViewId="0">
      <selection activeCell="A2" sqref="A2"/>
    </sheetView>
  </sheetViews>
  <sheetFormatPr defaultRowHeight="14.25" x14ac:dyDescent="0.2"/>
  <cols>
    <col min="1" max="1" width="4.75" customWidth="1"/>
    <col min="2" max="3" width="11.625" customWidth="1"/>
    <col min="4" max="4" width="8.875" customWidth="1"/>
    <col min="5" max="5" width="11.625" customWidth="1"/>
    <col min="6" max="6" width="9.625" customWidth="1"/>
    <col min="7" max="7" width="11.625" customWidth="1"/>
    <col min="8" max="8" width="16.25" customWidth="1"/>
    <col min="9" max="11" width="12.625" customWidth="1"/>
  </cols>
  <sheetData>
    <row r="1" spans="1:11" ht="36.950000000000003" customHeight="1" x14ac:dyDescent="0.2">
      <c r="A1" s="1"/>
      <c r="B1" s="2" t="s">
        <v>9</v>
      </c>
      <c r="C1" s="1"/>
      <c r="D1" s="1"/>
      <c r="E1" s="1"/>
      <c r="F1" s="1"/>
      <c r="G1" s="1"/>
      <c r="H1" s="1"/>
      <c r="I1" s="1"/>
      <c r="J1" s="1"/>
    </row>
    <row r="2" spans="1:11" ht="18" customHeight="1" x14ac:dyDescent="0.2">
      <c r="B2" s="3" t="s">
        <v>169</v>
      </c>
      <c r="J2" s="4" t="s">
        <v>0</v>
      </c>
    </row>
    <row r="3" spans="1:11" ht="18" customHeight="1" x14ac:dyDescent="0.2"/>
    <row r="4" spans="1:11" ht="18" customHeight="1" x14ac:dyDescent="0.2">
      <c r="B4" s="89" t="s">
        <v>10</v>
      </c>
      <c r="C4" s="89"/>
      <c r="D4" s="89"/>
      <c r="E4" s="89"/>
      <c r="F4" s="89"/>
      <c r="G4" s="89"/>
      <c r="H4" s="89"/>
      <c r="I4" s="89"/>
      <c r="J4" s="89"/>
    </row>
    <row r="5" spans="1:11" ht="18" customHeight="1" x14ac:dyDescent="0.2">
      <c r="B5" s="89"/>
      <c r="C5" s="89"/>
      <c r="D5" s="89"/>
      <c r="E5" s="89"/>
      <c r="F5" s="89"/>
      <c r="G5" s="89"/>
      <c r="H5" s="89"/>
      <c r="I5" s="89"/>
      <c r="J5" s="89"/>
    </row>
    <row r="6" spans="1:11" ht="18" customHeight="1" x14ac:dyDescent="0.2">
      <c r="B6" s="89"/>
      <c r="C6" s="89"/>
      <c r="D6" s="89"/>
      <c r="E6" s="89"/>
      <c r="F6" s="89"/>
      <c r="G6" s="89"/>
      <c r="H6" s="89"/>
      <c r="I6" s="89"/>
      <c r="J6" s="89"/>
    </row>
    <row r="7" spans="1:11" ht="18" customHeight="1" x14ac:dyDescent="0.2">
      <c r="B7" s="6"/>
      <c r="C7" s="6"/>
      <c r="D7" s="6"/>
      <c r="E7" s="6"/>
      <c r="F7" s="6"/>
      <c r="G7" s="6"/>
    </row>
    <row r="8" spans="1:11" ht="21" customHeight="1" x14ac:dyDescent="0.2">
      <c r="A8" s="7"/>
      <c r="B8" s="7"/>
      <c r="C8" s="7" t="s">
        <v>1</v>
      </c>
      <c r="D8" s="7"/>
      <c r="E8" s="7"/>
      <c r="F8" s="7"/>
      <c r="G8" s="7"/>
      <c r="H8" s="7"/>
      <c r="I8" s="7"/>
      <c r="J8" s="7"/>
    </row>
    <row r="9" spans="1:11" ht="18" customHeight="1" x14ac:dyDescent="0.2">
      <c r="A9" s="8"/>
      <c r="B9" s="9"/>
      <c r="C9" s="9"/>
      <c r="D9" s="9"/>
      <c r="E9" s="9"/>
      <c r="F9" s="9"/>
      <c r="G9" s="9"/>
      <c r="H9" s="8"/>
      <c r="I9" s="8"/>
      <c r="J9" s="8"/>
      <c r="K9" s="8"/>
    </row>
    <row r="10" spans="1:11" ht="18" customHeight="1" x14ac:dyDescent="0.2">
      <c r="A10" s="8"/>
      <c r="B10" s="9"/>
      <c r="C10" s="9"/>
      <c r="D10" s="9"/>
      <c r="E10" s="9"/>
      <c r="F10" s="9"/>
      <c r="G10" s="9"/>
      <c r="H10" s="8"/>
      <c r="I10" s="8"/>
      <c r="J10" s="8"/>
      <c r="K10" s="8"/>
    </row>
    <row r="11" spans="1:11" ht="18" customHeight="1" x14ac:dyDescent="0.2">
      <c r="A11" s="8"/>
      <c r="B11" s="18"/>
      <c r="C11" s="18"/>
      <c r="D11" s="18"/>
      <c r="E11" s="18"/>
      <c r="F11" s="18"/>
      <c r="G11" s="18"/>
      <c r="H11" s="18"/>
      <c r="I11" s="18"/>
      <c r="J11" s="18"/>
      <c r="K11" s="8"/>
    </row>
    <row r="12" spans="1:11" ht="23.25" x14ac:dyDescent="0.2">
      <c r="A12" s="18"/>
      <c r="B12" s="25" t="s">
        <v>14</v>
      </c>
      <c r="C12" s="25"/>
      <c r="D12" s="25"/>
      <c r="E12" s="25"/>
      <c r="F12" s="25"/>
      <c r="G12" s="25"/>
      <c r="H12" s="25"/>
      <c r="I12" s="25"/>
      <c r="J12" s="25"/>
      <c r="K12" s="8"/>
    </row>
    <row r="13" spans="1:11" ht="18" customHeight="1" x14ac:dyDescent="0.2">
      <c r="A13" s="18"/>
      <c r="B13" s="18"/>
      <c r="C13" s="18"/>
      <c r="D13" s="18"/>
      <c r="E13" s="18"/>
      <c r="F13" s="18"/>
      <c r="G13" s="18"/>
      <c r="H13" s="18"/>
      <c r="I13" s="18"/>
      <c r="J13" s="18"/>
      <c r="K13" s="8"/>
    </row>
    <row r="14" spans="1:11" ht="18" customHeight="1" x14ac:dyDescent="0.2">
      <c r="A14" s="18"/>
      <c r="B14" s="18"/>
      <c r="C14" s="18"/>
      <c r="D14" s="18"/>
      <c r="E14" s="18"/>
      <c r="F14" s="18"/>
      <c r="G14" s="18"/>
      <c r="H14" s="19" t="s">
        <v>2</v>
      </c>
      <c r="I14" s="18"/>
      <c r="J14" s="19" t="s">
        <v>3</v>
      </c>
      <c r="K14" s="8"/>
    </row>
    <row r="15" spans="1:11" ht="18" customHeight="1" x14ac:dyDescent="0.2">
      <c r="A15" s="18"/>
      <c r="B15" s="20" t="s">
        <v>4</v>
      </c>
      <c r="C15" s="21" t="s">
        <v>77</v>
      </c>
      <c r="D15" s="22"/>
      <c r="E15" s="22"/>
      <c r="F15" s="23"/>
      <c r="G15" s="18"/>
      <c r="H15" s="11" t="s">
        <v>11</v>
      </c>
      <c r="I15" s="18"/>
      <c r="J15" s="24">
        <f>LEN(H15)</f>
        <v>11</v>
      </c>
      <c r="K15" s="8"/>
    </row>
    <row r="16" spans="1:11" ht="18" customHeight="1" x14ac:dyDescent="0.2">
      <c r="A16" s="18"/>
      <c r="B16" s="18"/>
      <c r="C16" s="18"/>
      <c r="D16" s="18"/>
      <c r="E16" s="18"/>
      <c r="F16" s="18"/>
      <c r="G16" s="18"/>
      <c r="H16" s="18"/>
      <c r="I16" s="18"/>
      <c r="J16" s="18"/>
      <c r="K16" s="8"/>
    </row>
    <row r="17" spans="1:11" ht="18" customHeight="1" x14ac:dyDescent="0.2">
      <c r="A17" s="18"/>
      <c r="B17" s="18"/>
      <c r="C17" s="18"/>
      <c r="D17" s="18"/>
      <c r="E17" s="18"/>
      <c r="F17" s="18"/>
      <c r="G17" s="18"/>
      <c r="H17" s="18"/>
      <c r="I17" s="18"/>
      <c r="J17" s="18"/>
      <c r="K17" s="8"/>
    </row>
    <row r="18" spans="1:11" ht="23.25" x14ac:dyDescent="0.2">
      <c r="A18" s="18"/>
      <c r="B18" s="25" t="s">
        <v>15</v>
      </c>
      <c r="C18" s="25"/>
      <c r="D18" s="25"/>
      <c r="E18" s="25"/>
      <c r="F18" s="25"/>
      <c r="G18" s="25"/>
      <c r="H18" s="25"/>
      <c r="I18" s="25"/>
      <c r="J18" s="25"/>
      <c r="K18" s="8"/>
    </row>
    <row r="19" spans="1:11" ht="18" customHeight="1" x14ac:dyDescent="0.2">
      <c r="A19" s="18"/>
      <c r="B19" s="18"/>
      <c r="C19" s="18"/>
      <c r="D19" s="18"/>
      <c r="E19" s="18"/>
      <c r="F19" s="18"/>
      <c r="G19" s="18"/>
      <c r="H19" s="18"/>
      <c r="I19" s="18"/>
      <c r="J19" s="18"/>
      <c r="K19" s="8"/>
    </row>
    <row r="20" spans="1:11" ht="18" customHeight="1" x14ac:dyDescent="0.2">
      <c r="A20" s="8"/>
      <c r="B20" s="18"/>
      <c r="C20" s="18"/>
      <c r="D20" s="18"/>
      <c r="E20" s="18"/>
      <c r="F20" s="18"/>
      <c r="G20" s="18"/>
      <c r="H20" s="19" t="s">
        <v>2</v>
      </c>
      <c r="I20" s="18"/>
      <c r="J20" s="19" t="s">
        <v>3</v>
      </c>
      <c r="K20" s="8"/>
    </row>
    <row r="21" spans="1:11" ht="18" customHeight="1" x14ac:dyDescent="0.2">
      <c r="A21" s="8"/>
      <c r="B21" s="20" t="s">
        <v>4</v>
      </c>
      <c r="C21" s="21" t="s">
        <v>76</v>
      </c>
      <c r="D21" s="22"/>
      <c r="E21" s="22"/>
      <c r="F21" s="23"/>
      <c r="G21" s="18"/>
      <c r="H21" s="11" t="s">
        <v>12</v>
      </c>
      <c r="I21" s="18"/>
      <c r="J21" s="24" t="str">
        <f>UPPER(H21)</f>
        <v>THIS TEXT</v>
      </c>
      <c r="K21" s="8"/>
    </row>
    <row r="22" spans="1:11" ht="18" customHeight="1" x14ac:dyDescent="0.2">
      <c r="A22" s="8"/>
      <c r="B22" s="20" t="s">
        <v>4</v>
      </c>
      <c r="C22" s="21" t="s">
        <v>75</v>
      </c>
      <c r="D22" s="22"/>
      <c r="E22" s="22"/>
      <c r="F22" s="23"/>
      <c r="G22" s="18"/>
      <c r="H22" s="11" t="s">
        <v>13</v>
      </c>
      <c r="I22" s="18"/>
      <c r="J22" s="24" t="str">
        <f>LOWER(H22)</f>
        <v>this text</v>
      </c>
      <c r="K22" s="8"/>
    </row>
    <row r="23" spans="1:11" ht="18" customHeight="1" x14ac:dyDescent="0.2">
      <c r="A23" s="8"/>
      <c r="B23" s="20" t="s">
        <v>4</v>
      </c>
      <c r="C23" s="21" t="s">
        <v>74</v>
      </c>
      <c r="D23" s="22"/>
      <c r="E23" s="22"/>
      <c r="F23" s="23"/>
      <c r="G23" s="18"/>
      <c r="H23" s="11" t="s">
        <v>12</v>
      </c>
      <c r="I23" s="18"/>
      <c r="J23" s="24" t="str">
        <f>PROPER(H23)</f>
        <v>This Text</v>
      </c>
      <c r="K23" s="8"/>
    </row>
    <row r="24" spans="1:11" ht="18" customHeight="1" x14ac:dyDescent="0.2">
      <c r="A24" s="8"/>
      <c r="B24" s="18"/>
      <c r="C24" s="18"/>
      <c r="D24" s="18"/>
      <c r="E24" s="18"/>
      <c r="F24" s="18"/>
      <c r="G24" s="18"/>
      <c r="H24" s="18"/>
      <c r="I24" s="18"/>
      <c r="J24" s="18"/>
      <c r="K24" s="8"/>
    </row>
    <row r="25" spans="1:11" ht="18" customHeight="1" x14ac:dyDescent="0.2">
      <c r="A25" s="8"/>
      <c r="B25" s="18"/>
      <c r="C25" s="18"/>
      <c r="D25" s="18"/>
      <c r="E25" s="18"/>
      <c r="F25" s="18"/>
      <c r="G25" s="18"/>
      <c r="H25" s="18"/>
      <c r="I25" s="18"/>
      <c r="J25" s="18"/>
      <c r="K25" s="8"/>
    </row>
    <row r="26" spans="1:11" ht="23.25" x14ac:dyDescent="0.2">
      <c r="A26" s="18"/>
      <c r="B26" s="25" t="s">
        <v>224</v>
      </c>
      <c r="C26" s="25"/>
      <c r="D26" s="25"/>
      <c r="E26" s="25"/>
      <c r="F26" s="25"/>
      <c r="G26" s="25"/>
      <c r="H26" s="25"/>
      <c r="I26" s="25"/>
      <c r="J26" s="25"/>
      <c r="K26" s="8"/>
    </row>
    <row r="27" spans="1:11" ht="18" customHeight="1" x14ac:dyDescent="0.2">
      <c r="A27" s="18"/>
      <c r="B27" s="18"/>
      <c r="C27" s="18"/>
      <c r="D27" s="18"/>
      <c r="E27" s="18"/>
      <c r="F27" s="18"/>
      <c r="G27" s="18"/>
      <c r="H27" s="18"/>
      <c r="I27" s="18"/>
      <c r="J27" s="18"/>
      <c r="K27" s="8"/>
    </row>
    <row r="28" spans="1:11" ht="18" customHeight="1" x14ac:dyDescent="0.2">
      <c r="A28" s="8"/>
      <c r="B28" s="18"/>
      <c r="C28" s="18"/>
      <c r="D28" s="18"/>
      <c r="E28" s="18"/>
      <c r="F28" s="18"/>
      <c r="G28" s="18"/>
      <c r="H28" s="19" t="s">
        <v>2</v>
      </c>
      <c r="I28" s="18"/>
      <c r="J28" s="19" t="s">
        <v>3</v>
      </c>
      <c r="K28" s="8"/>
    </row>
    <row r="29" spans="1:11" ht="18" customHeight="1" x14ac:dyDescent="0.2">
      <c r="A29" s="8"/>
      <c r="B29" s="20" t="s">
        <v>4</v>
      </c>
      <c r="C29" s="21" t="s">
        <v>225</v>
      </c>
      <c r="D29" s="22"/>
      <c r="E29" s="22"/>
      <c r="F29" s="23"/>
      <c r="G29" s="18"/>
      <c r="H29" s="11" t="s">
        <v>13</v>
      </c>
      <c r="I29" s="18"/>
      <c r="J29" s="24" t="b">
        <f>EXACT(H29,UPPER(H29))</f>
        <v>1</v>
      </c>
      <c r="K29" s="8"/>
    </row>
    <row r="30" spans="1:11" ht="18" customHeight="1" x14ac:dyDescent="0.2">
      <c r="A30" s="8"/>
      <c r="B30" s="20" t="s">
        <v>4</v>
      </c>
      <c r="C30" s="21" t="s">
        <v>226</v>
      </c>
      <c r="D30" s="22"/>
      <c r="E30" s="22"/>
      <c r="F30" s="23"/>
      <c r="G30" s="18"/>
      <c r="H30" s="11" t="s">
        <v>12</v>
      </c>
      <c r="I30" s="18"/>
      <c r="J30" s="24" t="b">
        <f>EXACT(H30,LOWER(H30))</f>
        <v>1</v>
      </c>
      <c r="K30" s="8"/>
    </row>
    <row r="31" spans="1:11" ht="18" customHeight="1" x14ac:dyDescent="0.2">
      <c r="A31" s="8"/>
      <c r="B31" s="20" t="s">
        <v>4</v>
      </c>
      <c r="C31" s="21" t="s">
        <v>227</v>
      </c>
      <c r="D31" s="22"/>
      <c r="E31" s="22"/>
      <c r="F31" s="23"/>
      <c r="G31" s="18"/>
      <c r="H31" s="11" t="s">
        <v>228</v>
      </c>
      <c r="I31" s="18"/>
      <c r="J31" s="24" t="b">
        <f>EXACT(H31,PROPER(H31))</f>
        <v>1</v>
      </c>
      <c r="K31" s="8"/>
    </row>
    <row r="32" spans="1:11" ht="18" customHeight="1" x14ac:dyDescent="0.2">
      <c r="A32" s="8"/>
      <c r="B32" s="18"/>
      <c r="C32" s="18"/>
      <c r="D32" s="18"/>
      <c r="E32" s="18"/>
      <c r="F32" s="18"/>
      <c r="G32" s="18"/>
      <c r="H32" s="18"/>
      <c r="I32" s="18"/>
      <c r="J32" s="18"/>
      <c r="K32" s="8"/>
    </row>
    <row r="33" spans="1:11" ht="18" customHeight="1" x14ac:dyDescent="0.2">
      <c r="A33" s="8"/>
      <c r="B33" s="18"/>
      <c r="C33" s="18"/>
      <c r="D33" s="18"/>
      <c r="E33" s="18"/>
      <c r="F33" s="18"/>
      <c r="G33" s="18"/>
      <c r="H33" s="18"/>
      <c r="I33" s="18"/>
      <c r="J33" s="18"/>
      <c r="K33" s="8"/>
    </row>
    <row r="34" spans="1:11" ht="23.25" x14ac:dyDescent="0.2">
      <c r="A34" s="8"/>
      <c r="B34" s="25" t="s">
        <v>17</v>
      </c>
      <c r="C34" s="25"/>
      <c r="D34" s="25"/>
      <c r="E34" s="25"/>
      <c r="F34" s="25"/>
      <c r="G34" s="25"/>
      <c r="H34" s="25"/>
      <c r="I34" s="25"/>
      <c r="J34" s="25"/>
      <c r="K34" s="8"/>
    </row>
    <row r="35" spans="1:11" ht="18" customHeight="1" x14ac:dyDescent="0.2">
      <c r="A35" s="8"/>
      <c r="B35" s="18"/>
      <c r="C35" s="18"/>
      <c r="D35" s="18"/>
      <c r="E35" s="18"/>
      <c r="F35" s="18"/>
      <c r="G35" s="18"/>
      <c r="H35" s="18"/>
      <c r="I35" s="18"/>
      <c r="J35" s="18"/>
      <c r="K35" s="8"/>
    </row>
    <row r="36" spans="1:11" ht="18" customHeight="1" x14ac:dyDescent="0.2">
      <c r="A36" s="8"/>
      <c r="B36" s="18"/>
      <c r="C36" s="18"/>
      <c r="D36" s="18"/>
      <c r="E36" s="18"/>
      <c r="F36" s="18"/>
      <c r="G36" s="18"/>
      <c r="H36" s="19" t="s">
        <v>19</v>
      </c>
      <c r="I36" s="19" t="s">
        <v>20</v>
      </c>
      <c r="J36" s="19" t="s">
        <v>3</v>
      </c>
      <c r="K36" s="8"/>
    </row>
    <row r="37" spans="1:11" ht="18" customHeight="1" x14ac:dyDescent="0.2">
      <c r="A37" s="8"/>
      <c r="B37" s="20" t="s">
        <v>4</v>
      </c>
      <c r="C37" s="21" t="s">
        <v>23</v>
      </c>
      <c r="D37" s="22"/>
      <c r="E37" s="22"/>
      <c r="F37" s="23"/>
      <c r="G37" s="18"/>
      <c r="H37" s="11" t="s">
        <v>21</v>
      </c>
      <c r="I37" s="11" t="s">
        <v>22</v>
      </c>
      <c r="J37" s="24" t="str">
        <f>CONCATENATE(H37," ",I37)</f>
        <v>Hi World</v>
      </c>
      <c r="K37" s="8"/>
    </row>
    <row r="38" spans="1:11" ht="18" customHeight="1" x14ac:dyDescent="0.2">
      <c r="A38" s="8"/>
      <c r="B38" s="18"/>
      <c r="C38" s="18"/>
      <c r="D38" s="18"/>
      <c r="E38" s="18"/>
      <c r="F38" s="18"/>
      <c r="G38" s="18"/>
      <c r="H38" s="18"/>
      <c r="I38" s="18"/>
      <c r="J38" s="18"/>
      <c r="K38" s="8"/>
    </row>
    <row r="39" spans="1:11" ht="18" customHeight="1" x14ac:dyDescent="0.2">
      <c r="A39" s="8"/>
      <c r="B39" s="20" t="s">
        <v>4</v>
      </c>
      <c r="C39" s="21" t="s">
        <v>24</v>
      </c>
      <c r="D39" s="22"/>
      <c r="E39" s="22"/>
      <c r="F39" s="23"/>
      <c r="G39" s="18"/>
      <c r="H39" s="11" t="s">
        <v>21</v>
      </c>
      <c r="I39" s="11" t="s">
        <v>22</v>
      </c>
      <c r="J39" s="24" t="str">
        <f>H39&amp;" "&amp;I39</f>
        <v>Hi World</v>
      </c>
      <c r="K39" s="8"/>
    </row>
    <row r="40" spans="1:11" ht="18" customHeight="1" x14ac:dyDescent="0.2">
      <c r="A40" s="8"/>
      <c r="B40" s="18"/>
      <c r="C40" s="18"/>
      <c r="D40" s="18"/>
      <c r="E40" s="18"/>
      <c r="F40" s="18"/>
      <c r="G40" s="18"/>
      <c r="H40" s="18"/>
      <c r="I40" s="18"/>
      <c r="J40" s="18"/>
      <c r="K40" s="8"/>
    </row>
    <row r="41" spans="1:11" ht="18" customHeight="1" x14ac:dyDescent="0.2">
      <c r="A41" s="8"/>
      <c r="B41" s="26" t="s">
        <v>5</v>
      </c>
      <c r="C41" s="66" t="s">
        <v>25</v>
      </c>
      <c r="D41" s="66"/>
      <c r="E41" s="66"/>
      <c r="F41" s="66"/>
      <c r="G41" s="66"/>
      <c r="H41" s="66"/>
      <c r="I41" s="66"/>
      <c r="J41" s="66"/>
      <c r="K41" s="15"/>
    </row>
    <row r="42" spans="1:11" ht="18" customHeight="1" x14ac:dyDescent="0.2">
      <c r="A42" s="8"/>
      <c r="B42" s="18"/>
      <c r="C42" s="66"/>
      <c r="D42" s="66"/>
      <c r="E42" s="66"/>
      <c r="F42" s="66"/>
      <c r="G42" s="66"/>
      <c r="H42" s="66"/>
      <c r="I42" s="66"/>
      <c r="J42" s="66"/>
      <c r="K42" s="15"/>
    </row>
    <row r="43" spans="1:11" ht="18" customHeight="1" x14ac:dyDescent="0.2">
      <c r="A43" s="8"/>
      <c r="B43" s="18"/>
      <c r="C43" s="66" t="s">
        <v>174</v>
      </c>
      <c r="D43" s="66"/>
      <c r="E43" s="66"/>
      <c r="F43" s="66"/>
      <c r="G43" s="66"/>
      <c r="H43" s="66"/>
      <c r="I43" s="66"/>
      <c r="J43" s="66"/>
      <c r="K43" s="15"/>
    </row>
    <row r="44" spans="1:11" ht="18" customHeight="1" x14ac:dyDescent="0.2">
      <c r="A44" s="8"/>
      <c r="B44" s="18"/>
      <c r="C44" s="66"/>
      <c r="D44" s="66"/>
      <c r="E44" s="66"/>
      <c r="F44" s="66"/>
      <c r="G44" s="66"/>
      <c r="H44" s="66"/>
      <c r="I44" s="66"/>
      <c r="J44" s="66"/>
      <c r="K44" s="15"/>
    </row>
    <row r="45" spans="1:11" ht="18" customHeight="1" x14ac:dyDescent="0.2">
      <c r="A45" s="8"/>
      <c r="B45" s="18"/>
      <c r="C45" s="18"/>
      <c r="D45" s="18"/>
      <c r="E45" s="18"/>
      <c r="F45" s="18"/>
      <c r="G45" s="18"/>
      <c r="H45" s="18"/>
      <c r="I45" s="18"/>
      <c r="J45" s="18"/>
      <c r="K45" s="8"/>
    </row>
    <row r="46" spans="1:11" ht="18" customHeight="1" x14ac:dyDescent="0.2">
      <c r="A46" s="8"/>
      <c r="B46" s="20" t="s">
        <v>4</v>
      </c>
      <c r="C46" s="21" t="s">
        <v>171</v>
      </c>
      <c r="D46" s="22"/>
      <c r="E46" s="22"/>
      <c r="F46" s="23"/>
      <c r="G46" s="18"/>
      <c r="H46" s="11" t="s">
        <v>21</v>
      </c>
      <c r="I46" s="11" t="s">
        <v>22</v>
      </c>
      <c r="J46" s="24" t="e">
        <f ca="1">_xludf.CONCAT(H46:I46)</f>
        <v>#NAME?</v>
      </c>
      <c r="K46" s="8"/>
    </row>
    <row r="47" spans="1:11" ht="18" customHeight="1" x14ac:dyDescent="0.2">
      <c r="A47" s="8"/>
      <c r="B47" s="18"/>
      <c r="C47" s="18"/>
      <c r="D47" s="18"/>
      <c r="E47" s="18"/>
      <c r="F47" s="18"/>
      <c r="G47" s="18"/>
      <c r="H47" s="18"/>
      <c r="I47" s="18"/>
      <c r="J47" s="18"/>
      <c r="K47" s="8"/>
    </row>
    <row r="48" spans="1:11" ht="18" customHeight="1" x14ac:dyDescent="0.2">
      <c r="A48" s="8"/>
      <c r="B48" s="20" t="s">
        <v>4</v>
      </c>
      <c r="C48" s="21" t="s">
        <v>173</v>
      </c>
      <c r="D48" s="22"/>
      <c r="E48" s="22"/>
      <c r="F48" s="23"/>
      <c r="G48" s="18"/>
      <c r="H48" s="11" t="s">
        <v>149</v>
      </c>
      <c r="I48" s="11" t="s">
        <v>172</v>
      </c>
      <c r="J48" s="24" t="e">
        <f ca="1">_xludf.TEXTJOIN(", ",TRUE,H48:I48)</f>
        <v>#NAME?</v>
      </c>
      <c r="K48" s="8"/>
    </row>
    <row r="49" spans="1:11" ht="18" customHeight="1" x14ac:dyDescent="0.2">
      <c r="A49" s="8"/>
      <c r="B49" s="18"/>
      <c r="C49" s="18"/>
      <c r="D49" s="18"/>
      <c r="E49" s="18"/>
      <c r="F49" s="18"/>
      <c r="G49" s="18"/>
      <c r="H49" s="18"/>
      <c r="I49" s="18"/>
      <c r="J49" s="18"/>
      <c r="K49" s="8"/>
    </row>
    <row r="50" spans="1:11" ht="23.25" x14ac:dyDescent="0.2">
      <c r="A50" s="8"/>
      <c r="B50" s="25" t="s">
        <v>167</v>
      </c>
      <c r="C50" s="25"/>
      <c r="D50" s="25"/>
      <c r="E50" s="25"/>
      <c r="F50" s="25"/>
      <c r="G50" s="25"/>
      <c r="H50" s="25"/>
      <c r="I50" s="25"/>
      <c r="J50" s="25"/>
      <c r="K50" s="8"/>
    </row>
    <row r="51" spans="1:11" ht="18" customHeight="1" x14ac:dyDescent="0.2">
      <c r="A51" s="8"/>
      <c r="B51" s="18"/>
      <c r="C51" s="18"/>
      <c r="D51" s="18"/>
      <c r="E51" s="18"/>
      <c r="F51" s="18"/>
      <c r="G51" s="18"/>
      <c r="H51" s="18"/>
      <c r="I51" s="18"/>
      <c r="J51" s="18"/>
      <c r="K51" s="8"/>
    </row>
    <row r="52" spans="1:11" s="5" customFormat="1" ht="18" customHeight="1" x14ac:dyDescent="0.2">
      <c r="A52" s="17"/>
      <c r="B52" s="67" t="s">
        <v>168</v>
      </c>
      <c r="C52" s="67"/>
      <c r="D52" s="67"/>
      <c r="E52" s="67"/>
      <c r="F52" s="67"/>
      <c r="G52" s="67"/>
      <c r="H52" s="67"/>
      <c r="I52" s="67"/>
      <c r="J52" s="67"/>
      <c r="K52" s="17"/>
    </row>
    <row r="53" spans="1:11" s="5" customFormat="1" ht="18" customHeight="1" x14ac:dyDescent="0.2">
      <c r="A53" s="17"/>
      <c r="B53" s="67"/>
      <c r="C53" s="67"/>
      <c r="D53" s="67"/>
      <c r="E53" s="67"/>
      <c r="F53" s="67"/>
      <c r="G53" s="67"/>
      <c r="H53" s="67"/>
      <c r="I53" s="67"/>
      <c r="J53" s="67"/>
      <c r="K53" s="17"/>
    </row>
    <row r="54" spans="1:11" s="5" customFormat="1" ht="18" customHeight="1" x14ac:dyDescent="0.2">
      <c r="A54" s="17"/>
      <c r="B54" s="67"/>
      <c r="C54" s="67"/>
      <c r="D54" s="67"/>
      <c r="E54" s="67"/>
      <c r="F54" s="67"/>
      <c r="G54" s="67"/>
      <c r="H54" s="67"/>
      <c r="I54" s="67"/>
      <c r="J54" s="67"/>
      <c r="K54" s="17"/>
    </row>
    <row r="55" spans="1:11" s="5" customFormat="1" ht="18" customHeight="1" x14ac:dyDescent="0.2">
      <c r="A55" s="17"/>
      <c r="B55" s="67"/>
      <c r="C55" s="67"/>
      <c r="D55" s="67"/>
      <c r="E55" s="67"/>
      <c r="F55" s="67"/>
      <c r="G55" s="67"/>
      <c r="H55" s="67"/>
      <c r="I55" s="67"/>
      <c r="J55" s="67"/>
      <c r="K55" s="17"/>
    </row>
    <row r="56" spans="1:11" s="5" customFormat="1" ht="18" customHeight="1" x14ac:dyDescent="0.2">
      <c r="A56" s="17"/>
      <c r="B56" s="67" t="s">
        <v>141</v>
      </c>
      <c r="C56" s="67"/>
      <c r="D56" s="67"/>
      <c r="E56" s="67"/>
      <c r="F56" s="67"/>
      <c r="G56" s="67"/>
      <c r="H56" s="67"/>
      <c r="I56" s="67"/>
      <c r="J56" s="67"/>
      <c r="K56" s="17"/>
    </row>
    <row r="57" spans="1:11" s="5" customFormat="1" ht="18" customHeight="1" x14ac:dyDescent="0.2">
      <c r="A57" s="17"/>
      <c r="B57" s="67"/>
      <c r="C57" s="67"/>
      <c r="D57" s="67"/>
      <c r="E57" s="67"/>
      <c r="F57" s="67"/>
      <c r="G57" s="67"/>
      <c r="H57" s="67"/>
      <c r="I57" s="67"/>
      <c r="J57" s="67"/>
      <c r="K57" s="17"/>
    </row>
    <row r="58" spans="1:11" s="5" customFormat="1" ht="18" customHeight="1" x14ac:dyDescent="0.2">
      <c r="A58" s="17"/>
      <c r="B58" s="67" t="s">
        <v>175</v>
      </c>
      <c r="C58" s="67"/>
      <c r="D58" s="67"/>
      <c r="E58" s="67"/>
      <c r="F58" s="67"/>
      <c r="G58" s="67"/>
      <c r="H58" s="67"/>
      <c r="I58" s="67"/>
      <c r="J58" s="67"/>
      <c r="K58" s="17"/>
    </row>
    <row r="59" spans="1:11" s="5" customFormat="1" ht="18" customHeight="1" x14ac:dyDescent="0.2">
      <c r="A59" s="17"/>
      <c r="B59" s="67"/>
      <c r="C59" s="67"/>
      <c r="D59" s="67"/>
      <c r="E59" s="67"/>
      <c r="F59" s="67"/>
      <c r="G59" s="67"/>
      <c r="H59" s="67"/>
      <c r="I59" s="67"/>
      <c r="J59" s="67"/>
      <c r="K59" s="17"/>
    </row>
    <row r="60" spans="1:11" s="5" customFormat="1" ht="18" customHeight="1" x14ac:dyDescent="0.2">
      <c r="A60" s="17"/>
      <c r="B60" s="27"/>
      <c r="C60" s="27"/>
      <c r="D60" s="27"/>
      <c r="E60" s="27"/>
      <c r="F60" s="27"/>
      <c r="G60" s="27"/>
      <c r="H60" s="27"/>
      <c r="I60" s="27"/>
      <c r="J60" s="27"/>
      <c r="K60" s="17"/>
    </row>
    <row r="61" spans="1:11" ht="18" customHeight="1" x14ac:dyDescent="0.2">
      <c r="A61" s="8"/>
      <c r="B61" s="28"/>
      <c r="C61" s="29" t="s">
        <v>27</v>
      </c>
      <c r="D61" s="29" t="s">
        <v>28</v>
      </c>
      <c r="E61" s="29" t="s">
        <v>29</v>
      </c>
      <c r="F61" s="29" t="s">
        <v>139</v>
      </c>
      <c r="G61" s="29" t="s">
        <v>140</v>
      </c>
      <c r="K61" s="8"/>
    </row>
    <row r="62" spans="1:11" ht="18" customHeight="1" x14ac:dyDescent="0.2">
      <c r="A62" s="8"/>
      <c r="B62" s="30"/>
      <c r="C62" s="16">
        <v>34</v>
      </c>
      <c r="D62" s="24" t="str">
        <f t="shared" ref="D62:D67" si="0">CHAR(C62)</f>
        <v>"</v>
      </c>
      <c r="E62" s="24">
        <f t="shared" ref="E62:E67" si="1">CODE(D62)</f>
        <v>34</v>
      </c>
      <c r="F62" s="24" t="str">
        <f>_xlfn.UNICHAR(C62)</f>
        <v>"</v>
      </c>
      <c r="G62" s="24">
        <f t="shared" ref="G62:G66" si="2">_xlfn.UNICODE(F62)</f>
        <v>34</v>
      </c>
      <c r="K62" s="8"/>
    </row>
    <row r="63" spans="1:11" ht="18" customHeight="1" x14ac:dyDescent="0.2">
      <c r="A63" s="8"/>
      <c r="B63" s="31"/>
      <c r="C63" s="16">
        <v>182</v>
      </c>
      <c r="D63" s="24" t="str">
        <f t="shared" si="0"/>
        <v>¶</v>
      </c>
      <c r="E63" s="24">
        <f t="shared" si="1"/>
        <v>182</v>
      </c>
      <c r="F63" s="24" t="str">
        <f t="shared" ref="F63:F67" si="3">_xlfn.UNICHAR(C63)</f>
        <v>¶</v>
      </c>
      <c r="G63" s="24">
        <f t="shared" si="2"/>
        <v>182</v>
      </c>
    </row>
    <row r="64" spans="1:11" ht="18" customHeight="1" x14ac:dyDescent="0.2">
      <c r="A64" s="8"/>
      <c r="B64" s="28"/>
      <c r="C64" s="16">
        <v>169</v>
      </c>
      <c r="D64" s="24" t="str">
        <f t="shared" si="0"/>
        <v>©</v>
      </c>
      <c r="E64" s="24">
        <f t="shared" si="1"/>
        <v>169</v>
      </c>
      <c r="F64" s="24" t="str">
        <f t="shared" si="3"/>
        <v>©</v>
      </c>
      <c r="G64" s="24">
        <f t="shared" si="2"/>
        <v>169</v>
      </c>
    </row>
    <row r="65" spans="1:11" ht="18" customHeight="1" x14ac:dyDescent="0.2">
      <c r="A65" s="8"/>
      <c r="B65" s="28"/>
      <c r="C65" s="16">
        <v>149</v>
      </c>
      <c r="D65" s="24" t="str">
        <f t="shared" si="0"/>
        <v>•</v>
      </c>
      <c r="E65" s="24">
        <f t="shared" si="1"/>
        <v>149</v>
      </c>
      <c r="F65" s="24" t="str">
        <f t="shared" si="3"/>
        <v></v>
      </c>
      <c r="G65" s="24">
        <f t="shared" si="2"/>
        <v>149</v>
      </c>
    </row>
    <row r="66" spans="1:11" ht="18" customHeight="1" x14ac:dyDescent="0.2">
      <c r="A66" s="8"/>
      <c r="B66" s="18"/>
      <c r="C66" s="16">
        <v>10004</v>
      </c>
      <c r="D66" s="24" t="e">
        <f t="shared" si="0"/>
        <v>#VALUE!</v>
      </c>
      <c r="E66" s="24" t="e">
        <f t="shared" si="1"/>
        <v>#VALUE!</v>
      </c>
      <c r="F66" s="24" t="str">
        <f t="shared" si="3"/>
        <v>✔</v>
      </c>
      <c r="G66" s="24">
        <f t="shared" si="2"/>
        <v>10004</v>
      </c>
      <c r="H66" s="18"/>
      <c r="I66" s="18"/>
      <c r="J66" s="18"/>
      <c r="K66" s="8"/>
    </row>
    <row r="67" spans="1:11" ht="18" customHeight="1" x14ac:dyDescent="0.2">
      <c r="A67" s="8"/>
      <c r="B67" s="18"/>
      <c r="C67" s="16">
        <v>128515</v>
      </c>
      <c r="D67" s="24" t="e">
        <f t="shared" si="0"/>
        <v>#VALUE!</v>
      </c>
      <c r="E67" s="24" t="e">
        <f t="shared" si="1"/>
        <v>#VALUE!</v>
      </c>
      <c r="F67" s="24" t="str">
        <f t="shared" si="3"/>
        <v>😃</v>
      </c>
      <c r="G67" s="24">
        <f>_xlfn.UNICODE(F67)</f>
        <v>128515</v>
      </c>
      <c r="H67" s="18"/>
      <c r="I67" s="18"/>
      <c r="J67" s="18"/>
      <c r="K67" s="8"/>
    </row>
    <row r="68" spans="1:11" ht="18" customHeight="1" x14ac:dyDescent="0.2">
      <c r="A68" s="8"/>
      <c r="B68" s="18"/>
      <c r="C68" s="18"/>
      <c r="D68" s="18"/>
      <c r="E68" s="18"/>
      <c r="F68" s="18"/>
      <c r="G68" s="18"/>
      <c r="H68" s="18"/>
      <c r="I68" s="18"/>
      <c r="J68" s="18"/>
      <c r="K68" s="8"/>
    </row>
    <row r="69" spans="1:11" ht="18" customHeight="1" x14ac:dyDescent="0.2">
      <c r="A69" s="8"/>
      <c r="B69" s="18"/>
      <c r="C69" s="18"/>
      <c r="D69" s="18"/>
      <c r="E69" s="18"/>
      <c r="F69" s="18"/>
      <c r="G69" s="18"/>
      <c r="H69" s="19" t="s">
        <v>18</v>
      </c>
      <c r="I69" s="19" t="s">
        <v>3</v>
      </c>
      <c r="J69" s="28"/>
      <c r="K69" s="8"/>
    </row>
    <row r="70" spans="1:11" ht="18" customHeight="1" x14ac:dyDescent="0.2">
      <c r="A70" s="8"/>
      <c r="B70" s="20" t="s">
        <v>4</v>
      </c>
      <c r="C70" s="21" t="s">
        <v>30</v>
      </c>
      <c r="D70" s="22"/>
      <c r="E70" s="22"/>
      <c r="F70" s="23"/>
      <c r="G70" s="18"/>
      <c r="H70" s="11" t="s">
        <v>26</v>
      </c>
      <c r="I70" s="24" t="str">
        <f>CHAR(34)&amp;H70&amp;CHAR(34)</f>
        <v>"Hello"</v>
      </c>
      <c r="J70" s="28"/>
      <c r="K70" s="8"/>
    </row>
    <row r="71" spans="1:11" ht="18" customHeight="1" x14ac:dyDescent="0.2">
      <c r="A71" s="8"/>
      <c r="B71" s="18"/>
      <c r="C71" s="18"/>
      <c r="D71" s="18"/>
      <c r="E71" s="18"/>
      <c r="F71" s="18"/>
      <c r="G71" s="18"/>
      <c r="H71" s="18"/>
      <c r="I71" s="18"/>
      <c r="J71" s="18"/>
      <c r="K71" s="8"/>
    </row>
    <row r="72" spans="1:11" ht="18" customHeight="1" x14ac:dyDescent="0.2">
      <c r="A72" s="8"/>
      <c r="B72" s="18"/>
      <c r="C72" s="18"/>
      <c r="D72" s="18"/>
      <c r="E72" s="18"/>
      <c r="F72" s="18"/>
      <c r="G72" s="18"/>
      <c r="H72" s="19" t="s">
        <v>33</v>
      </c>
      <c r="I72" s="19" t="s">
        <v>32</v>
      </c>
      <c r="J72" s="28"/>
      <c r="K72" s="8"/>
    </row>
    <row r="73" spans="1:11" ht="18" customHeight="1" x14ac:dyDescent="0.2">
      <c r="A73" s="8"/>
      <c r="B73" s="20" t="s">
        <v>4</v>
      </c>
      <c r="C73" s="21" t="s">
        <v>31</v>
      </c>
      <c r="D73" s="22"/>
      <c r="E73" s="22"/>
      <c r="F73" s="23"/>
      <c r="G73" s="18"/>
      <c r="H73" s="90" t="str">
        <f>"Hi"&amp;CHAR(10)&amp;"World"</f>
        <v>Hi
World</v>
      </c>
      <c r="I73" s="92" t="str">
        <f>"Hi"&amp;CHAR(10)&amp;"World"</f>
        <v>Hi
World</v>
      </c>
      <c r="J73" s="28"/>
      <c r="K73" s="8"/>
    </row>
    <row r="74" spans="1:11" ht="18" customHeight="1" x14ac:dyDescent="0.2">
      <c r="A74" s="8"/>
      <c r="B74" s="18"/>
      <c r="C74" s="18"/>
      <c r="D74" s="18"/>
      <c r="E74" s="18"/>
      <c r="F74" s="18"/>
      <c r="G74" s="18"/>
      <c r="H74" s="91"/>
      <c r="I74" s="93"/>
      <c r="J74" s="18"/>
      <c r="K74" s="8"/>
    </row>
    <row r="75" spans="1:11" ht="18" customHeight="1" x14ac:dyDescent="0.2">
      <c r="A75" s="8"/>
      <c r="B75" s="18"/>
      <c r="C75" s="18"/>
      <c r="D75" s="18"/>
      <c r="E75" s="18"/>
      <c r="F75" s="18"/>
      <c r="G75" s="18"/>
      <c r="H75" s="18"/>
      <c r="I75" s="18"/>
      <c r="J75" s="18"/>
      <c r="K75" s="8"/>
    </row>
    <row r="76" spans="1:11" ht="18" customHeight="1" x14ac:dyDescent="0.2">
      <c r="A76" s="8"/>
      <c r="B76" s="12" t="s">
        <v>7</v>
      </c>
      <c r="C76" s="44" t="s">
        <v>8</v>
      </c>
      <c r="D76" s="8"/>
      <c r="E76" s="8"/>
      <c r="F76" s="8"/>
      <c r="G76" s="8"/>
      <c r="H76" s="8"/>
      <c r="I76" s="8"/>
      <c r="J76" s="8"/>
      <c r="K76" s="8"/>
    </row>
    <row r="77" spans="1:11" ht="18" customHeight="1" x14ac:dyDescent="0.2">
      <c r="A77" s="8"/>
      <c r="B77" s="8"/>
      <c r="C77" s="8"/>
      <c r="D77" s="8"/>
      <c r="E77" s="8"/>
      <c r="F77" s="8"/>
      <c r="G77" s="8"/>
      <c r="H77" s="8"/>
      <c r="I77" s="8"/>
      <c r="J77" s="8"/>
      <c r="K77" s="8"/>
    </row>
    <row r="78" spans="1:11" ht="23.25" x14ac:dyDescent="0.2">
      <c r="A78" s="8"/>
      <c r="B78" s="25" t="s">
        <v>186</v>
      </c>
      <c r="C78" s="25"/>
      <c r="D78" s="25"/>
      <c r="E78" s="25"/>
      <c r="F78" s="25"/>
      <c r="G78" s="25"/>
      <c r="H78" s="25"/>
      <c r="I78" s="25"/>
      <c r="J78" s="25"/>
      <c r="K78" s="8"/>
    </row>
    <row r="79" spans="1:11" ht="18" customHeight="1" x14ac:dyDescent="0.2">
      <c r="A79" s="8"/>
      <c r="B79" s="18"/>
      <c r="C79" s="18"/>
      <c r="D79" s="18"/>
      <c r="E79" s="18"/>
      <c r="F79" s="18"/>
      <c r="G79" s="18"/>
      <c r="H79" s="18"/>
      <c r="I79" s="18"/>
      <c r="J79" s="18"/>
      <c r="K79" s="8"/>
    </row>
    <row r="80" spans="1:11" ht="18" customHeight="1" x14ac:dyDescent="0.2">
      <c r="A80" s="8"/>
      <c r="B80" s="77" t="s">
        <v>189</v>
      </c>
      <c r="C80" s="77"/>
      <c r="D80" s="77"/>
      <c r="E80" s="77"/>
      <c r="F80" s="77"/>
      <c r="G80" s="77"/>
      <c r="H80" s="77"/>
      <c r="I80" s="77"/>
      <c r="J80" s="77"/>
      <c r="K80" s="8"/>
    </row>
    <row r="81" spans="1:11" ht="18" customHeight="1" x14ac:dyDescent="0.2">
      <c r="A81" s="8"/>
      <c r="B81" s="77"/>
      <c r="C81" s="77"/>
      <c r="D81" s="77"/>
      <c r="E81" s="77"/>
      <c r="F81" s="77"/>
      <c r="G81" s="77"/>
      <c r="H81" s="77"/>
      <c r="I81" s="77"/>
      <c r="J81" s="77"/>
      <c r="K81" s="8"/>
    </row>
    <row r="82" spans="1:11" ht="18" customHeight="1" x14ac:dyDescent="0.2">
      <c r="A82" s="8"/>
      <c r="B82" s="18"/>
      <c r="C82" s="18"/>
      <c r="D82" s="18"/>
      <c r="E82" s="18"/>
      <c r="F82" s="18"/>
      <c r="G82" s="18"/>
      <c r="H82" s="18"/>
      <c r="I82" s="18"/>
      <c r="J82" s="18"/>
      <c r="K82" s="8"/>
    </row>
    <row r="83" spans="1:11" s="5" customFormat="1" ht="18" customHeight="1" x14ac:dyDescent="0.2">
      <c r="A83" s="17"/>
      <c r="B83" s="27"/>
      <c r="C83" s="29" t="s">
        <v>187</v>
      </c>
      <c r="D83" s="29" t="s">
        <v>188</v>
      </c>
      <c r="E83" s="29"/>
      <c r="F83" s="18"/>
      <c r="G83" s="27"/>
      <c r="H83" s="27"/>
      <c r="I83" s="27"/>
      <c r="J83" s="27"/>
      <c r="K83" s="17"/>
    </row>
    <row r="84" spans="1:11" s="5" customFormat="1" ht="18" customHeight="1" x14ac:dyDescent="0.2">
      <c r="A84" s="17"/>
      <c r="B84" s="27"/>
      <c r="C84" s="16">
        <v>5</v>
      </c>
      <c r="D84" s="27" t="str">
        <f>REPT("★",C84)</f>
        <v>★★★★★</v>
      </c>
      <c r="E84" s="27"/>
      <c r="F84" s="27"/>
      <c r="G84" s="27"/>
      <c r="H84" s="27"/>
      <c r="I84" s="27"/>
      <c r="J84" s="27"/>
      <c r="K84" s="17"/>
    </row>
    <row r="85" spans="1:11" s="5" customFormat="1" ht="18" customHeight="1" x14ac:dyDescent="0.2">
      <c r="A85" s="17"/>
      <c r="B85" s="27"/>
      <c r="C85" s="16">
        <v>9</v>
      </c>
      <c r="D85" s="27" t="str">
        <f>REPT("★",C85)</f>
        <v>★★★★★★★★★</v>
      </c>
      <c r="E85" s="27"/>
      <c r="F85" s="27"/>
      <c r="G85" s="27"/>
      <c r="H85" s="27"/>
      <c r="I85" s="27"/>
      <c r="J85" s="27"/>
      <c r="K85" s="17"/>
    </row>
    <row r="86" spans="1:11" s="5" customFormat="1" ht="18" customHeight="1" x14ac:dyDescent="0.2">
      <c r="A86" s="17"/>
      <c r="B86" s="27"/>
      <c r="C86" s="16">
        <v>3</v>
      </c>
      <c r="D86" s="27" t="str">
        <f>REPT("★",C86)</f>
        <v>★★★</v>
      </c>
      <c r="E86" s="27"/>
      <c r="F86" s="27"/>
      <c r="G86" s="27"/>
      <c r="H86" s="27"/>
      <c r="I86" s="27"/>
      <c r="J86" s="27"/>
      <c r="K86" s="17"/>
    </row>
    <row r="87" spans="1:11" s="5" customFormat="1" ht="18" customHeight="1" x14ac:dyDescent="0.2">
      <c r="A87" s="17"/>
      <c r="B87" s="27"/>
      <c r="C87" s="16">
        <v>6</v>
      </c>
      <c r="D87" s="27" t="str">
        <f>REPT("★",C87)</f>
        <v>★★★★★★</v>
      </c>
      <c r="E87" s="27"/>
      <c r="F87" s="27"/>
      <c r="G87" s="27"/>
      <c r="H87" s="27"/>
      <c r="I87" s="27"/>
      <c r="J87" s="27"/>
      <c r="K87" s="17"/>
    </row>
    <row r="88" spans="1:11" s="5" customFormat="1" ht="18" customHeight="1" x14ac:dyDescent="0.2">
      <c r="A88" s="17"/>
      <c r="B88" s="27"/>
      <c r="C88" s="27"/>
      <c r="D88" s="27"/>
      <c r="E88" s="27"/>
      <c r="F88" s="27"/>
      <c r="G88" s="27"/>
      <c r="H88" s="27"/>
      <c r="I88" s="27"/>
      <c r="J88" s="27"/>
      <c r="K88" s="17"/>
    </row>
    <row r="89" spans="1:11" s="5" customFormat="1" ht="18" customHeight="1" x14ac:dyDescent="0.2">
      <c r="A89" s="17"/>
      <c r="B89" s="60" t="s">
        <v>207</v>
      </c>
      <c r="C89" s="27"/>
      <c r="D89" s="27"/>
      <c r="E89" s="27"/>
      <c r="F89" s="27"/>
      <c r="G89" s="27"/>
      <c r="H89" s="27"/>
      <c r="I89" s="27"/>
      <c r="J89" s="27"/>
      <c r="K89" s="17"/>
    </row>
    <row r="90" spans="1:11" s="5" customFormat="1" ht="18" customHeight="1" x14ac:dyDescent="0.2">
      <c r="A90" s="17"/>
      <c r="B90" s="27"/>
      <c r="C90" s="27"/>
      <c r="D90" s="27"/>
      <c r="E90" s="27"/>
      <c r="F90" s="27"/>
      <c r="G90" s="27"/>
      <c r="H90" s="27"/>
      <c r="I90" s="27"/>
      <c r="J90" s="27"/>
      <c r="K90" s="17"/>
    </row>
    <row r="91" spans="1:11" ht="18" customHeight="1" x14ac:dyDescent="0.2">
      <c r="A91" s="8"/>
      <c r="B91" s="77" t="s">
        <v>211</v>
      </c>
      <c r="C91" s="77"/>
      <c r="D91" s="77"/>
      <c r="E91" s="77"/>
      <c r="F91" s="77"/>
      <c r="G91" s="77"/>
      <c r="H91" s="77"/>
      <c r="I91" s="77"/>
      <c r="J91" s="77"/>
      <c r="K91" s="8"/>
    </row>
    <row r="92" spans="1:11" ht="18" customHeight="1" x14ac:dyDescent="0.2">
      <c r="A92" s="8"/>
      <c r="B92" s="77"/>
      <c r="C92" s="77"/>
      <c r="D92" s="77"/>
      <c r="E92" s="77"/>
      <c r="F92" s="77"/>
      <c r="G92" s="77"/>
      <c r="H92" s="77"/>
      <c r="I92" s="77"/>
      <c r="J92" s="77"/>
      <c r="K92" s="8"/>
    </row>
    <row r="93" spans="1:11" ht="18" customHeight="1" x14ac:dyDescent="0.2">
      <c r="A93" s="8"/>
      <c r="B93" s="77"/>
      <c r="C93" s="77"/>
      <c r="D93" s="77"/>
      <c r="E93" s="77"/>
      <c r="F93" s="77"/>
      <c r="G93" s="77"/>
      <c r="H93" s="77"/>
      <c r="I93" s="77"/>
      <c r="J93" s="77"/>
      <c r="K93" s="8"/>
    </row>
    <row r="94" spans="1:11" ht="18" customHeight="1" x14ac:dyDescent="0.2">
      <c r="A94" s="8"/>
      <c r="B94" s="77"/>
      <c r="C94" s="77"/>
      <c r="D94" s="77"/>
      <c r="E94" s="77"/>
      <c r="F94" s="77"/>
      <c r="G94" s="77"/>
      <c r="H94" s="77"/>
      <c r="I94" s="77"/>
      <c r="J94" s="77"/>
      <c r="K94" s="8"/>
    </row>
    <row r="95" spans="1:11" ht="18" customHeight="1" x14ac:dyDescent="0.2">
      <c r="A95" s="8"/>
      <c r="B95" s="49"/>
      <c r="C95" s="49"/>
      <c r="D95" s="49"/>
      <c r="E95" s="49"/>
      <c r="F95" s="49"/>
      <c r="G95" s="49"/>
      <c r="H95" s="49"/>
      <c r="I95" s="49"/>
      <c r="J95" s="49"/>
      <c r="K95" s="8"/>
    </row>
    <row r="96" spans="1:11" ht="18" customHeight="1" x14ac:dyDescent="0.2">
      <c r="A96" s="8"/>
      <c r="B96" s="20" t="s">
        <v>4</v>
      </c>
      <c r="C96" s="21" t="s">
        <v>210</v>
      </c>
      <c r="D96" s="22"/>
      <c r="E96" s="22"/>
      <c r="F96" s="22"/>
      <c r="G96" s="22"/>
      <c r="H96" s="23"/>
      <c r="I96" s="28"/>
      <c r="J96" s="28"/>
      <c r="K96" s="8"/>
    </row>
    <row r="97" spans="1:11" ht="18" customHeight="1" x14ac:dyDescent="0.2">
      <c r="A97" s="8"/>
      <c r="B97" s="18"/>
      <c r="C97" s="18"/>
      <c r="D97" s="18"/>
      <c r="E97" s="18"/>
      <c r="F97" s="18"/>
      <c r="G97" s="18"/>
      <c r="H97" s="18"/>
      <c r="I97" s="18"/>
      <c r="J97" s="18"/>
      <c r="K97" s="8"/>
    </row>
    <row r="98" spans="1:11" s="5" customFormat="1" ht="18" customHeight="1" x14ac:dyDescent="0.2">
      <c r="A98" s="17"/>
      <c r="B98" s="27"/>
      <c r="C98" s="27"/>
      <c r="D98" s="19" t="s">
        <v>193</v>
      </c>
      <c r="E98" s="62" t="s">
        <v>208</v>
      </c>
      <c r="F98" s="27"/>
      <c r="G98" s="27"/>
      <c r="H98" s="62" t="s">
        <v>209</v>
      </c>
      <c r="I98" s="27"/>
      <c r="J98" s="27"/>
      <c r="K98" s="17"/>
    </row>
    <row r="99" spans="1:11" s="5" customFormat="1" ht="18" customHeight="1" x14ac:dyDescent="0.2">
      <c r="A99" s="17"/>
      <c r="B99" s="27"/>
      <c r="C99" s="27"/>
      <c r="D99" s="61">
        <v>0.34989999999999999</v>
      </c>
      <c r="E99" s="57" t="str">
        <f>REPT("☒",ROUND(D99*10,0)) &amp; REPT("☐",ROUND((1-D99)*10,0))</f>
        <v>☒☒☒☐☐☐☐☐☐☐</v>
      </c>
      <c r="F99" s="27"/>
      <c r="G99" s="27"/>
      <c r="H99" s="61">
        <v>0.34989999999999999</v>
      </c>
      <c r="I99" s="27"/>
      <c r="J99" s="27"/>
      <c r="K99" s="17"/>
    </row>
    <row r="100" spans="1:11" s="5" customFormat="1" ht="18" customHeight="1" x14ac:dyDescent="0.2">
      <c r="A100" s="17"/>
      <c r="B100" s="27"/>
      <c r="C100" s="27"/>
      <c r="D100" s="61">
        <v>0.75</v>
      </c>
      <c r="E100" s="57" t="str">
        <f>REPT("⚑",ROUND(D100*10,0)) &amp; REPT("⚐",10-ROUND(D100*10,0))</f>
        <v>⚑⚑⚑⚑⚑⚑⚑⚑⚐⚐</v>
      </c>
      <c r="F100" s="27"/>
      <c r="G100" s="27"/>
      <c r="H100" s="61">
        <v>0.75</v>
      </c>
      <c r="I100" s="27"/>
      <c r="J100" s="27"/>
      <c r="K100" s="17"/>
    </row>
    <row r="101" spans="1:11" s="5" customFormat="1" ht="18" customHeight="1" x14ac:dyDescent="0.2">
      <c r="A101" s="17"/>
      <c r="B101" s="27"/>
      <c r="C101" s="27"/>
      <c r="D101" s="27"/>
      <c r="E101" s="27"/>
      <c r="F101" s="27"/>
      <c r="G101" s="27"/>
      <c r="H101" s="27"/>
      <c r="I101" s="27"/>
      <c r="J101" s="27"/>
      <c r="K101" s="17"/>
    </row>
    <row r="102" spans="1:11" s="5" customFormat="1" ht="18" customHeight="1" x14ac:dyDescent="0.2">
      <c r="A102" s="17"/>
      <c r="B102" s="27"/>
      <c r="C102" s="27"/>
      <c r="D102" s="27"/>
      <c r="E102" s="27"/>
      <c r="F102" s="27"/>
      <c r="G102" s="27"/>
      <c r="H102" s="27"/>
      <c r="I102" s="27"/>
      <c r="J102" s="27"/>
      <c r="K102" s="17"/>
    </row>
    <row r="103" spans="1:11" s="5" customFormat="1" ht="18" customHeight="1" x14ac:dyDescent="0.2">
      <c r="A103" s="17"/>
      <c r="B103" s="60" t="s">
        <v>212</v>
      </c>
      <c r="C103" s="27"/>
      <c r="D103" s="27"/>
      <c r="E103" s="27"/>
      <c r="F103" s="27"/>
      <c r="G103" s="27"/>
      <c r="H103" s="27"/>
      <c r="I103" s="27"/>
      <c r="J103" s="27"/>
      <c r="K103" s="17"/>
    </row>
    <row r="104" spans="1:11" s="5" customFormat="1" ht="18" customHeight="1" x14ac:dyDescent="0.2">
      <c r="A104" s="17"/>
      <c r="B104" s="27"/>
      <c r="C104" s="27"/>
      <c r="D104" s="27"/>
      <c r="E104" s="27"/>
      <c r="F104" s="27"/>
      <c r="G104" s="27"/>
      <c r="H104" s="27"/>
      <c r="I104" s="27"/>
      <c r="J104" s="27"/>
      <c r="K104" s="17"/>
    </row>
    <row r="105" spans="1:11" ht="18" customHeight="1" x14ac:dyDescent="0.2">
      <c r="A105" s="8"/>
      <c r="B105" s="77" t="s">
        <v>223</v>
      </c>
      <c r="C105" s="77"/>
      <c r="D105" s="77"/>
      <c r="E105" s="77"/>
      <c r="F105" s="77"/>
      <c r="G105" s="77"/>
      <c r="H105" s="77"/>
      <c r="I105" s="77"/>
      <c r="J105" s="77"/>
      <c r="K105" s="8"/>
    </row>
    <row r="106" spans="1:11" ht="18" customHeight="1" x14ac:dyDescent="0.2">
      <c r="A106" s="8"/>
      <c r="B106" s="77"/>
      <c r="C106" s="77"/>
      <c r="D106" s="77"/>
      <c r="E106" s="77"/>
      <c r="F106" s="77"/>
      <c r="G106" s="77"/>
      <c r="H106" s="77"/>
      <c r="I106" s="77"/>
      <c r="J106" s="77"/>
      <c r="K106" s="8"/>
    </row>
    <row r="107" spans="1:11" ht="18" customHeight="1" x14ac:dyDescent="0.2">
      <c r="A107" s="8"/>
      <c r="B107" s="77"/>
      <c r="C107" s="77"/>
      <c r="D107" s="77"/>
      <c r="E107" s="77"/>
      <c r="F107" s="77"/>
      <c r="G107" s="77"/>
      <c r="H107" s="77"/>
      <c r="I107" s="77"/>
      <c r="J107" s="77"/>
      <c r="K107" s="8"/>
    </row>
    <row r="108" spans="1:11" s="5" customFormat="1" ht="18" customHeight="1" x14ac:dyDescent="0.2">
      <c r="A108" s="17"/>
      <c r="B108" s="27"/>
      <c r="C108" s="27"/>
      <c r="D108" s="27"/>
      <c r="E108" s="27"/>
      <c r="F108" s="27"/>
      <c r="G108" s="27"/>
      <c r="H108" s="27"/>
      <c r="I108" s="27"/>
      <c r="J108" s="27"/>
      <c r="K108" s="17"/>
    </row>
    <row r="109" spans="1:11" s="5" customFormat="1" ht="18" customHeight="1" x14ac:dyDescent="0.2">
      <c r="A109" s="17"/>
      <c r="B109" s="27"/>
      <c r="C109" s="29" t="s">
        <v>190</v>
      </c>
      <c r="D109" s="29" t="s">
        <v>191</v>
      </c>
      <c r="E109" s="29" t="s">
        <v>192</v>
      </c>
      <c r="F109" s="29" t="s">
        <v>193</v>
      </c>
      <c r="G109" s="59" t="s">
        <v>201</v>
      </c>
      <c r="H109" s="29"/>
      <c r="I109" s="29"/>
      <c r="J109" s="27"/>
      <c r="K109" s="17"/>
    </row>
    <row r="110" spans="1:11" s="5" customFormat="1" ht="18" customHeight="1" x14ac:dyDescent="0.2">
      <c r="A110" s="17"/>
      <c r="B110" s="27"/>
      <c r="C110" s="53">
        <v>43070</v>
      </c>
      <c r="D110" s="16">
        <v>14</v>
      </c>
      <c r="E110" s="53">
        <v>43079</v>
      </c>
      <c r="F110" s="54">
        <v>0.28000000000000003</v>
      </c>
      <c r="G110" s="58" t="str">
        <f>REPT($F$113,MIN((E110-C110),ROUND(D110*F110,0))) &amp; REPT($F$114,IF((E110-C110)&gt;ROUND(D110*F110,0),(E110-C110)-ROUND(D110*F110,0),0)) &amp; $F$115 &amp; REPT($F$113,IF((E110-C110)&lt;ROUND(D110*F110,0),ROUND(D110*F110,0)-(E110-C110),0)) &amp; REPT($F$114,IF((E110-C110)&lt;ROUND(D110*F110,0),D110-ROUND(D110*F110,0),D110-(E110-C110))) &amp; $F$116</f>
        <v>⚑⚑⚑⚑⚐⚐⚐⚐⚐⌚⚐⚐⚐⚐⚐🏁</v>
      </c>
      <c r="H110" s="27"/>
      <c r="I110" s="27"/>
      <c r="J110" s="27"/>
      <c r="K110" s="17"/>
    </row>
    <row r="111" spans="1:11" s="5" customFormat="1" ht="18" customHeight="1" x14ac:dyDescent="0.2">
      <c r="A111" s="17"/>
      <c r="B111" s="27"/>
      <c r="C111" s="27"/>
      <c r="D111" s="27"/>
      <c r="E111" s="27"/>
      <c r="F111" s="27"/>
      <c r="G111" s="27"/>
      <c r="H111" s="27"/>
      <c r="I111" s="27"/>
      <c r="J111" s="27"/>
      <c r="K111" s="17"/>
    </row>
    <row r="112" spans="1:11" s="5" customFormat="1" ht="18" customHeight="1" x14ac:dyDescent="0.2">
      <c r="A112" s="17"/>
      <c r="B112" s="27"/>
      <c r="C112" s="27"/>
      <c r="D112" s="27"/>
      <c r="E112" s="27"/>
      <c r="F112" s="29" t="s">
        <v>220</v>
      </c>
      <c r="G112" s="29" t="s">
        <v>206</v>
      </c>
      <c r="H112" s="27"/>
      <c r="I112" s="27"/>
      <c r="J112" s="27"/>
      <c r="K112" s="17"/>
    </row>
    <row r="113" spans="1:11" s="5" customFormat="1" ht="18" customHeight="1" x14ac:dyDescent="0.2">
      <c r="A113" s="17"/>
      <c r="D113" s="27"/>
      <c r="E113" s="27" t="s">
        <v>194</v>
      </c>
      <c r="F113" s="55" t="s">
        <v>200</v>
      </c>
      <c r="G113" s="27" t="s">
        <v>205</v>
      </c>
      <c r="H113" s="27"/>
      <c r="I113" s="27"/>
      <c r="J113" s="27"/>
      <c r="K113" s="17"/>
    </row>
    <row r="114" spans="1:11" s="5" customFormat="1" ht="18" customHeight="1" x14ac:dyDescent="0.2">
      <c r="A114" s="17"/>
      <c r="D114" s="27"/>
      <c r="E114" s="27" t="s">
        <v>195</v>
      </c>
      <c r="F114" s="55" t="s">
        <v>198</v>
      </c>
      <c r="G114" s="27" t="s">
        <v>204</v>
      </c>
      <c r="H114" s="27"/>
      <c r="I114" s="27"/>
      <c r="J114" s="27"/>
      <c r="K114" s="17"/>
    </row>
    <row r="115" spans="1:11" s="5" customFormat="1" ht="18" customHeight="1" x14ac:dyDescent="0.2">
      <c r="A115" s="17"/>
      <c r="D115" s="27"/>
      <c r="E115" s="27" t="s">
        <v>196</v>
      </c>
      <c r="F115" s="55" t="s">
        <v>202</v>
      </c>
      <c r="G115" s="27" t="s">
        <v>203</v>
      </c>
      <c r="H115" s="27"/>
      <c r="I115" s="27"/>
      <c r="J115" s="27"/>
      <c r="K115" s="17"/>
    </row>
    <row r="116" spans="1:11" s="5" customFormat="1" ht="18" customHeight="1" x14ac:dyDescent="0.2">
      <c r="A116" s="17"/>
      <c r="D116" s="27"/>
      <c r="E116" s="27" t="s">
        <v>197</v>
      </c>
      <c r="F116" s="56" t="s">
        <v>199</v>
      </c>
      <c r="G116" s="27"/>
      <c r="H116" s="27"/>
      <c r="I116" s="27"/>
      <c r="J116" s="27"/>
      <c r="K116" s="17"/>
    </row>
    <row r="117" spans="1:11" s="5" customFormat="1" ht="18" customHeight="1" x14ac:dyDescent="0.2">
      <c r="A117" s="17"/>
      <c r="B117" s="27"/>
      <c r="C117" s="27"/>
      <c r="D117" s="27"/>
      <c r="E117" s="27"/>
      <c r="F117" s="27"/>
      <c r="G117" s="27"/>
      <c r="H117" s="27"/>
      <c r="I117" s="27"/>
      <c r="J117" s="27"/>
      <c r="K117" s="17"/>
    </row>
    <row r="118" spans="1:11" s="5" customFormat="1" ht="18" customHeight="1" x14ac:dyDescent="0.2">
      <c r="A118" s="17"/>
      <c r="B118" s="65" t="s">
        <v>4</v>
      </c>
      <c r="C118" s="21" t="s">
        <v>217</v>
      </c>
      <c r="D118" s="22"/>
      <c r="E118" s="22"/>
      <c r="F118" s="22"/>
      <c r="G118" s="22"/>
      <c r="H118" s="22"/>
      <c r="I118" s="23"/>
      <c r="J118" s="27"/>
      <c r="K118" s="17"/>
    </row>
    <row r="119" spans="1:11" s="5" customFormat="1" ht="18" customHeight="1" x14ac:dyDescent="0.2">
      <c r="A119" s="17"/>
      <c r="B119" s="27"/>
      <c r="C119" s="21" t="s">
        <v>218</v>
      </c>
      <c r="D119" s="22"/>
      <c r="E119" s="22"/>
      <c r="F119" s="22"/>
      <c r="G119" s="22"/>
      <c r="H119" s="22"/>
      <c r="I119" s="23"/>
      <c r="J119" s="27"/>
      <c r="K119" s="17"/>
    </row>
    <row r="120" spans="1:11" s="5" customFormat="1" ht="18" customHeight="1" x14ac:dyDescent="0.2">
      <c r="A120" s="17"/>
      <c r="B120" s="27"/>
      <c r="C120" s="21" t="s">
        <v>219</v>
      </c>
      <c r="D120" s="22"/>
      <c r="E120" s="22"/>
      <c r="F120" s="22"/>
      <c r="G120" s="22"/>
      <c r="H120" s="22"/>
      <c r="I120" s="23"/>
      <c r="J120" s="27"/>
      <c r="K120" s="17"/>
    </row>
    <row r="121" spans="1:11" s="5" customFormat="1" ht="18" customHeight="1" x14ac:dyDescent="0.2">
      <c r="A121" s="17"/>
      <c r="B121" s="27"/>
      <c r="C121" s="21" t="s">
        <v>221</v>
      </c>
      <c r="D121" s="22"/>
      <c r="E121" s="22"/>
      <c r="F121" s="22"/>
      <c r="G121" s="22"/>
      <c r="H121" s="22"/>
      <c r="I121" s="23"/>
      <c r="J121" s="27"/>
      <c r="K121" s="17"/>
    </row>
    <row r="122" spans="1:11" s="5" customFormat="1" ht="18" customHeight="1" x14ac:dyDescent="0.2">
      <c r="A122" s="17"/>
      <c r="B122" s="27"/>
      <c r="C122" s="94" t="s">
        <v>222</v>
      </c>
      <c r="D122" s="95"/>
      <c r="E122" s="95"/>
      <c r="F122" s="95"/>
      <c r="G122" s="95"/>
      <c r="H122" s="95"/>
      <c r="I122" s="96"/>
      <c r="J122" s="27"/>
      <c r="K122" s="17"/>
    </row>
    <row r="123" spans="1:11" s="5" customFormat="1" ht="18" customHeight="1" x14ac:dyDescent="0.2">
      <c r="A123" s="17"/>
      <c r="B123" s="27"/>
      <c r="C123" s="97"/>
      <c r="D123" s="98"/>
      <c r="E123" s="98"/>
      <c r="F123" s="98"/>
      <c r="G123" s="98"/>
      <c r="H123" s="98"/>
      <c r="I123" s="99"/>
      <c r="J123" s="27"/>
      <c r="K123" s="17"/>
    </row>
    <row r="124" spans="1:11" s="5" customFormat="1" ht="18" customHeight="1" x14ac:dyDescent="0.2">
      <c r="A124" s="17"/>
      <c r="B124" s="27"/>
      <c r="C124" s="27"/>
      <c r="D124" s="27"/>
      <c r="E124" s="27"/>
      <c r="F124" s="27"/>
      <c r="G124" s="27"/>
      <c r="H124" s="27"/>
      <c r="I124" s="27"/>
      <c r="J124" s="27"/>
      <c r="K124" s="17"/>
    </row>
    <row r="125" spans="1:11" s="5" customFormat="1" ht="18" customHeight="1" x14ac:dyDescent="0.2">
      <c r="A125" s="17"/>
      <c r="B125" s="67" t="s">
        <v>216</v>
      </c>
      <c r="C125" s="67"/>
      <c r="D125" s="67"/>
      <c r="E125" s="67"/>
      <c r="F125" s="67"/>
      <c r="G125" s="67"/>
      <c r="H125" s="67"/>
      <c r="I125" s="67"/>
      <c r="J125" s="67"/>
      <c r="K125" s="17"/>
    </row>
    <row r="126" spans="1:11" s="5" customFormat="1" ht="18" customHeight="1" x14ac:dyDescent="0.2">
      <c r="A126" s="17"/>
      <c r="B126" s="67"/>
      <c r="C126" s="67"/>
      <c r="D126" s="67"/>
      <c r="E126" s="67"/>
      <c r="F126" s="67"/>
      <c r="G126" s="67"/>
      <c r="H126" s="67"/>
      <c r="I126" s="67"/>
      <c r="J126" s="67"/>
      <c r="K126" s="17"/>
    </row>
    <row r="127" spans="1:11" s="5" customFormat="1" ht="18" customHeight="1" x14ac:dyDescent="0.2">
      <c r="A127" s="17"/>
      <c r="B127" s="27"/>
      <c r="C127" s="27"/>
      <c r="D127" s="27"/>
      <c r="E127" s="27"/>
      <c r="F127" s="27"/>
      <c r="G127" s="27"/>
      <c r="H127" s="27"/>
      <c r="I127" s="27"/>
      <c r="J127" s="27"/>
      <c r="K127" s="17"/>
    </row>
    <row r="128" spans="1:11" s="5" customFormat="1" ht="18" customHeight="1" x14ac:dyDescent="0.2">
      <c r="A128" s="17"/>
      <c r="B128" s="27"/>
      <c r="C128" s="27"/>
      <c r="D128" s="27"/>
      <c r="E128" s="29" t="s">
        <v>213</v>
      </c>
      <c r="F128" s="29" t="s">
        <v>193</v>
      </c>
      <c r="G128" s="59"/>
      <c r="H128" s="29"/>
      <c r="I128" s="27"/>
      <c r="J128" s="27"/>
      <c r="K128" s="17"/>
    </row>
    <row r="129" spans="1:11" s="5" customFormat="1" ht="18" customHeight="1" x14ac:dyDescent="0.2">
      <c r="A129" s="17"/>
      <c r="B129" s="27"/>
      <c r="C129" s="27"/>
      <c r="D129" s="27"/>
      <c r="E129" s="53" t="s">
        <v>149</v>
      </c>
      <c r="F129" s="54">
        <v>0.4</v>
      </c>
      <c r="G129" s="63" t="str">
        <f>REPT($F$113,MIN(($E$110-$C$110),ROUND($D$110*F129,0))) &amp; REPT($F$114,MAX(0,($E$110-$C$110)-ROUND($D$110*F129,0))) &amp; $F$115 &amp; REPT($F$113,MAX(0,ROUND($D$110*F129,0)-($E$110-$C$110))) &amp; REPT($F$114,$D$110-MAX(ROUND($D$110*F129,0),($E$110-$C$110))) &amp; $F$116</f>
        <v>⚑⚑⚑⚑⚑⚑⚐⚐⚐⌚⚐⚐⚐⚐⚐🏁</v>
      </c>
      <c r="H129" s="64"/>
      <c r="I129" s="27"/>
      <c r="J129" s="27"/>
      <c r="K129" s="17"/>
    </row>
    <row r="130" spans="1:11" s="5" customFormat="1" ht="18" customHeight="1" x14ac:dyDescent="0.2">
      <c r="A130" s="17"/>
      <c r="B130" s="27"/>
      <c r="C130" s="27"/>
      <c r="D130" s="27"/>
      <c r="E130" s="53" t="s">
        <v>172</v>
      </c>
      <c r="F130" s="54">
        <v>0.73</v>
      </c>
      <c r="G130" s="63" t="str">
        <f t="shared" ref="G130:G132" si="4">REPT($F$113,MIN(($E$110-$C$110),ROUND($D$110*F130,0))) &amp; REPT($F$114,MAX(0,($E$110-$C$110)-ROUND($D$110*F130,0))) &amp; $F$115 &amp; REPT($F$113,MAX(0,ROUND($D$110*F130,0)-($E$110-$C$110))) &amp; REPT($F$114,$D$110-MAX(ROUND($D$110*F130,0),($E$110-$C$110))) &amp; $F$116</f>
        <v>⚑⚑⚑⚑⚑⚑⚑⚑⚑⌚⚑⚐⚐⚐⚐🏁</v>
      </c>
      <c r="H130" s="64"/>
      <c r="I130" s="27"/>
      <c r="J130" s="27"/>
      <c r="K130" s="17"/>
    </row>
    <row r="131" spans="1:11" s="5" customFormat="1" ht="18" customHeight="1" x14ac:dyDescent="0.2">
      <c r="A131" s="17"/>
      <c r="B131" s="27"/>
      <c r="C131" s="27"/>
      <c r="D131" s="27"/>
      <c r="E131" s="53" t="s">
        <v>214</v>
      </c>
      <c r="F131" s="54">
        <v>0.65</v>
      </c>
      <c r="G131" s="63" t="str">
        <f t="shared" si="4"/>
        <v>⚑⚑⚑⚑⚑⚑⚑⚑⚑⌚⚐⚐⚐⚐⚐🏁</v>
      </c>
      <c r="H131" s="64"/>
      <c r="I131" s="27"/>
      <c r="J131" s="27"/>
      <c r="K131" s="17"/>
    </row>
    <row r="132" spans="1:11" s="5" customFormat="1" ht="18" customHeight="1" x14ac:dyDescent="0.2">
      <c r="A132" s="17"/>
      <c r="B132" s="27"/>
      <c r="C132" s="27"/>
      <c r="D132" s="27"/>
      <c r="E132" s="53" t="s">
        <v>215</v>
      </c>
      <c r="F132" s="54">
        <v>0.56000000000000005</v>
      </c>
      <c r="G132" s="63" t="str">
        <f t="shared" si="4"/>
        <v>⚑⚑⚑⚑⚑⚑⚑⚑⚐⌚⚐⚐⚐⚐⚐🏁</v>
      </c>
      <c r="H132" s="64"/>
      <c r="I132" s="27"/>
      <c r="J132" s="27"/>
      <c r="K132" s="17"/>
    </row>
    <row r="133" spans="1:11" s="5" customFormat="1" ht="18" customHeight="1" x14ac:dyDescent="0.2">
      <c r="A133" s="17"/>
      <c r="B133" s="27"/>
      <c r="C133" s="27"/>
      <c r="D133" s="27"/>
      <c r="E133" s="27"/>
      <c r="F133" s="27"/>
      <c r="G133" s="27"/>
      <c r="H133" s="27"/>
      <c r="I133" s="27"/>
      <c r="J133" s="27"/>
      <c r="K133" s="17"/>
    </row>
    <row r="134" spans="1:11" s="5" customFormat="1" ht="18" customHeight="1" x14ac:dyDescent="0.2">
      <c r="A134" s="17"/>
      <c r="B134" s="27"/>
      <c r="C134" s="27"/>
      <c r="D134" s="27"/>
      <c r="E134" s="27"/>
      <c r="F134" s="27"/>
      <c r="G134" s="27"/>
      <c r="H134" s="27"/>
      <c r="I134" s="27"/>
      <c r="J134" s="27"/>
      <c r="K134" s="17"/>
    </row>
    <row r="135" spans="1:11" ht="18" customHeight="1" x14ac:dyDescent="0.2">
      <c r="A135" s="8"/>
      <c r="B135" s="12" t="s">
        <v>119</v>
      </c>
      <c r="C135" s="44" t="s">
        <v>8</v>
      </c>
      <c r="D135" s="8"/>
      <c r="E135" s="8"/>
      <c r="F135" s="8"/>
      <c r="G135" s="8"/>
      <c r="H135" s="8"/>
      <c r="I135" s="8"/>
      <c r="J135" s="8"/>
      <c r="K135" s="8"/>
    </row>
    <row r="136" spans="1:11" ht="18" customHeight="1" x14ac:dyDescent="0.2">
      <c r="A136" s="8"/>
      <c r="B136" s="8"/>
      <c r="C136" s="8"/>
      <c r="D136" s="8"/>
      <c r="E136" s="8"/>
      <c r="F136" s="8"/>
      <c r="G136" s="8"/>
      <c r="H136" s="8"/>
      <c r="I136" s="8"/>
      <c r="J136" s="8"/>
      <c r="K136" s="8"/>
    </row>
    <row r="137" spans="1:11" s="5" customFormat="1" ht="18" customHeight="1" x14ac:dyDescent="0.2">
      <c r="A137" s="17"/>
      <c r="B137" s="17"/>
      <c r="C137" s="17"/>
      <c r="D137" s="17"/>
      <c r="E137" s="17"/>
      <c r="F137" s="17"/>
      <c r="G137" s="17"/>
      <c r="H137" s="17"/>
      <c r="I137" s="17"/>
      <c r="J137" s="17"/>
      <c r="K137" s="17"/>
    </row>
    <row r="138" spans="1:11" ht="23.25" x14ac:dyDescent="0.2">
      <c r="A138" s="8"/>
      <c r="B138" s="25" t="s">
        <v>163</v>
      </c>
      <c r="C138" s="25"/>
      <c r="D138" s="25"/>
      <c r="E138" s="25"/>
      <c r="F138" s="25"/>
      <c r="G138" s="25"/>
      <c r="H138" s="25"/>
      <c r="I138" s="25"/>
      <c r="J138" s="25"/>
      <c r="K138" s="8"/>
    </row>
    <row r="139" spans="1:11" ht="18" customHeight="1" x14ac:dyDescent="0.2">
      <c r="A139" s="8"/>
      <c r="B139" s="18"/>
      <c r="C139" s="18"/>
      <c r="D139" s="18"/>
      <c r="E139" s="18"/>
      <c r="F139" s="18"/>
      <c r="G139" s="18"/>
      <c r="H139" s="18"/>
      <c r="I139" s="18"/>
      <c r="J139" s="18"/>
      <c r="K139" s="8"/>
    </row>
    <row r="140" spans="1:11" ht="18" customHeight="1" x14ac:dyDescent="0.2">
      <c r="A140" s="8"/>
      <c r="B140" s="77" t="s">
        <v>161</v>
      </c>
      <c r="C140" s="77"/>
      <c r="D140" s="77"/>
      <c r="E140" s="77"/>
      <c r="F140" s="77"/>
      <c r="G140" s="77"/>
      <c r="H140" s="77"/>
      <c r="I140" s="77"/>
      <c r="J140" s="77"/>
      <c r="K140" s="8"/>
    </row>
    <row r="141" spans="1:11" ht="18" customHeight="1" x14ac:dyDescent="0.2">
      <c r="A141" s="8"/>
      <c r="B141" s="18"/>
      <c r="C141" s="18"/>
      <c r="D141" s="18"/>
      <c r="E141" s="18"/>
      <c r="F141" s="18"/>
      <c r="G141" s="18"/>
      <c r="H141" s="18"/>
      <c r="I141" s="18"/>
      <c r="J141" s="18"/>
      <c r="K141" s="8"/>
    </row>
    <row r="142" spans="1:11" ht="18" customHeight="1" x14ac:dyDescent="0.2">
      <c r="A142" s="8"/>
      <c r="B142" s="18"/>
      <c r="C142" s="18"/>
      <c r="D142" s="18"/>
      <c r="E142" s="18"/>
      <c r="F142" s="18"/>
      <c r="G142" s="18"/>
      <c r="H142" s="19" t="s">
        <v>2</v>
      </c>
      <c r="I142" s="18"/>
      <c r="J142" s="19" t="s">
        <v>3</v>
      </c>
      <c r="K142" s="8"/>
    </row>
    <row r="143" spans="1:11" ht="18" customHeight="1" x14ac:dyDescent="0.2">
      <c r="A143" s="8"/>
      <c r="B143" s="20" t="s">
        <v>4</v>
      </c>
      <c r="C143" s="21" t="s">
        <v>73</v>
      </c>
      <c r="D143" s="22"/>
      <c r="E143" s="22"/>
      <c r="F143" s="23"/>
      <c r="G143" s="18"/>
      <c r="H143" s="11" t="s">
        <v>16</v>
      </c>
      <c r="I143" s="18"/>
      <c r="J143" s="24" t="str">
        <f>TRIM(H143)</f>
        <v>hi world</v>
      </c>
      <c r="K143" s="8"/>
    </row>
    <row r="144" spans="1:11" ht="18" customHeight="1" x14ac:dyDescent="0.2">
      <c r="A144" s="8"/>
      <c r="B144" s="18"/>
      <c r="C144" s="18"/>
      <c r="D144" s="18"/>
      <c r="E144" s="18"/>
      <c r="F144" s="18"/>
      <c r="G144" s="18"/>
      <c r="H144" s="18"/>
      <c r="I144" s="18"/>
      <c r="J144" s="18"/>
      <c r="K144" s="8"/>
    </row>
    <row r="145" spans="1:11" ht="18" customHeight="1" x14ac:dyDescent="0.2">
      <c r="A145" s="8"/>
      <c r="B145" s="77" t="s">
        <v>164</v>
      </c>
      <c r="C145" s="77"/>
      <c r="D145" s="77"/>
      <c r="E145" s="77"/>
      <c r="F145" s="77"/>
      <c r="G145" s="77"/>
      <c r="H145" s="77"/>
      <c r="I145" s="77"/>
      <c r="J145" s="77"/>
      <c r="K145" s="8"/>
    </row>
    <row r="146" spans="1:11" ht="18" customHeight="1" x14ac:dyDescent="0.2">
      <c r="A146" s="8"/>
      <c r="B146" s="77"/>
      <c r="C146" s="77"/>
      <c r="D146" s="77"/>
      <c r="E146" s="77"/>
      <c r="F146" s="77"/>
      <c r="G146" s="77"/>
      <c r="H146" s="77"/>
      <c r="I146" s="77"/>
      <c r="J146" s="77"/>
      <c r="K146" s="8"/>
    </row>
    <row r="147" spans="1:11" ht="18" customHeight="1" x14ac:dyDescent="0.2">
      <c r="A147" s="8"/>
      <c r="B147" s="18"/>
      <c r="C147" s="18"/>
      <c r="D147" s="18"/>
      <c r="E147" s="18"/>
      <c r="F147" s="18"/>
      <c r="G147" s="18"/>
      <c r="H147" s="18"/>
      <c r="I147" s="18"/>
      <c r="J147" s="18"/>
      <c r="K147" s="8"/>
    </row>
    <row r="148" spans="1:11" ht="18" customHeight="1" x14ac:dyDescent="0.2">
      <c r="A148" s="8"/>
      <c r="B148" s="18"/>
      <c r="C148" s="18"/>
      <c r="D148" s="18"/>
      <c r="E148" s="18"/>
      <c r="F148" s="18"/>
      <c r="G148" s="18"/>
      <c r="H148" s="19" t="s">
        <v>2</v>
      </c>
      <c r="I148" s="18"/>
      <c r="J148" s="19" t="s">
        <v>3</v>
      </c>
      <c r="K148" s="8"/>
    </row>
    <row r="149" spans="1:11" ht="18" customHeight="1" x14ac:dyDescent="0.2">
      <c r="A149" s="8"/>
      <c r="B149" s="20" t="s">
        <v>4</v>
      </c>
      <c r="C149" s="21" t="s">
        <v>162</v>
      </c>
      <c r="D149" s="22"/>
      <c r="E149" s="22"/>
      <c r="F149" s="23"/>
      <c r="G149" s="18"/>
      <c r="H149" s="50" t="str">
        <f>"Hi"&amp;CHAR(10)&amp;"World"</f>
        <v>Hi
World</v>
      </c>
      <c r="I149" s="18"/>
      <c r="J149" s="51" t="str">
        <f>CLEAN(H149)</f>
        <v>HiWorld</v>
      </c>
      <c r="K149" s="8"/>
    </row>
    <row r="150" spans="1:11" ht="18" customHeight="1" x14ac:dyDescent="0.2">
      <c r="A150" s="8"/>
      <c r="B150" s="18"/>
      <c r="C150" s="18"/>
      <c r="D150" s="18"/>
      <c r="E150" s="18"/>
      <c r="F150" s="18"/>
      <c r="G150" s="18"/>
      <c r="H150" s="18"/>
      <c r="I150" s="18"/>
      <c r="J150" s="18"/>
      <c r="K150" s="8"/>
    </row>
    <row r="151" spans="1:11" ht="18" customHeight="1" x14ac:dyDescent="0.2">
      <c r="A151" s="8"/>
      <c r="B151" s="77" t="s">
        <v>166</v>
      </c>
      <c r="C151" s="77"/>
      <c r="D151" s="77"/>
      <c r="E151" s="77"/>
      <c r="F151" s="77"/>
      <c r="G151" s="77"/>
      <c r="H151" s="77"/>
      <c r="I151" s="77"/>
      <c r="J151" s="77"/>
      <c r="K151" s="8"/>
    </row>
    <row r="152" spans="1:11" ht="18" customHeight="1" x14ac:dyDescent="0.2">
      <c r="A152" s="8"/>
      <c r="B152" s="77"/>
      <c r="C152" s="77"/>
      <c r="D152" s="77"/>
      <c r="E152" s="77"/>
      <c r="F152" s="77"/>
      <c r="G152" s="77"/>
      <c r="H152" s="77"/>
      <c r="I152" s="77"/>
      <c r="J152" s="77"/>
      <c r="K152" s="8"/>
    </row>
    <row r="153" spans="1:11" ht="18" customHeight="1" x14ac:dyDescent="0.2">
      <c r="A153" s="8"/>
      <c r="B153" s="77"/>
      <c r="C153" s="77"/>
      <c r="D153" s="77"/>
      <c r="E153" s="77"/>
      <c r="F153" s="77"/>
      <c r="G153" s="77"/>
      <c r="H153" s="77"/>
      <c r="I153" s="77"/>
      <c r="J153" s="77"/>
      <c r="K153" s="8"/>
    </row>
    <row r="154" spans="1:11" ht="18" customHeight="1" x14ac:dyDescent="0.2">
      <c r="A154" s="8"/>
      <c r="B154" s="77"/>
      <c r="C154" s="77"/>
      <c r="D154" s="77"/>
      <c r="E154" s="77"/>
      <c r="F154" s="77"/>
      <c r="G154" s="77"/>
      <c r="H154" s="77"/>
      <c r="I154" s="77"/>
      <c r="J154" s="77"/>
      <c r="K154" s="8"/>
    </row>
    <row r="155" spans="1:11" ht="18" customHeight="1" x14ac:dyDescent="0.2">
      <c r="A155" s="8"/>
      <c r="B155" s="18"/>
      <c r="C155" s="18"/>
      <c r="D155" s="18"/>
      <c r="E155" s="18"/>
      <c r="F155" s="18"/>
      <c r="G155" s="18"/>
      <c r="I155" s="18"/>
      <c r="K155" s="8"/>
    </row>
    <row r="156" spans="1:11" ht="18" customHeight="1" x14ac:dyDescent="0.2">
      <c r="A156" s="8"/>
      <c r="B156" s="20" t="s">
        <v>4</v>
      </c>
      <c r="C156" s="80" t="s">
        <v>165</v>
      </c>
      <c r="D156" s="81"/>
      <c r="E156" s="81"/>
      <c r="F156" s="82"/>
      <c r="G156" s="18"/>
      <c r="H156" s="19" t="s">
        <v>2</v>
      </c>
      <c r="I156" s="18"/>
      <c r="J156" s="19" t="s">
        <v>3</v>
      </c>
      <c r="K156" s="8"/>
    </row>
    <row r="157" spans="1:11" ht="18" customHeight="1" x14ac:dyDescent="0.2">
      <c r="A157" s="8"/>
      <c r="B157" s="18"/>
      <c r="C157" s="83"/>
      <c r="D157" s="84"/>
      <c r="E157" s="84"/>
      <c r="F157" s="85"/>
      <c r="G157" s="18"/>
      <c r="H157" s="78" t="str">
        <f>"Hi"&amp;CHAR(9)&amp;CHAR(160)&amp;CHAR(10)&amp;"World"</f>
        <v>Hi	 
World</v>
      </c>
      <c r="I157" s="18"/>
      <c r="J157" s="51" t="str">
        <f>TRIM( SUBSTITUTE( SUBSTITUTE( SUBSTITUTE(H157,CHAR(160)," "),CHAR(10)," "),CHAR(9)," ") )</f>
        <v>Hi World</v>
      </c>
      <c r="K157" s="8"/>
    </row>
    <row r="158" spans="1:11" ht="18" customHeight="1" x14ac:dyDescent="0.2">
      <c r="A158" s="8"/>
      <c r="B158" s="18"/>
      <c r="C158" s="86"/>
      <c r="D158" s="87"/>
      <c r="E158" s="87"/>
      <c r="F158" s="88"/>
      <c r="G158" s="18"/>
      <c r="H158" s="79"/>
      <c r="J158" s="18"/>
      <c r="K158" s="8"/>
    </row>
    <row r="159" spans="1:11" ht="18" customHeight="1" x14ac:dyDescent="0.2">
      <c r="A159" s="8"/>
      <c r="B159" s="18"/>
      <c r="C159" s="18"/>
      <c r="D159" s="18"/>
      <c r="E159" s="18"/>
      <c r="F159" s="18"/>
      <c r="G159" s="18"/>
      <c r="J159" s="18"/>
      <c r="K159" s="8"/>
    </row>
    <row r="160" spans="1:11" ht="18" customHeight="1" x14ac:dyDescent="0.2">
      <c r="A160" s="8"/>
      <c r="B160" s="18"/>
      <c r="C160" s="18"/>
      <c r="D160" s="18"/>
      <c r="E160" s="18"/>
      <c r="F160" s="18"/>
      <c r="G160" s="18"/>
      <c r="J160" s="18"/>
      <c r="K160" s="8"/>
    </row>
    <row r="161" spans="1:11" ht="23.25" x14ac:dyDescent="0.2">
      <c r="A161" s="8"/>
      <c r="B161" s="25" t="s">
        <v>34</v>
      </c>
      <c r="C161" s="25"/>
      <c r="D161" s="25"/>
      <c r="E161" s="25"/>
      <c r="F161" s="25"/>
      <c r="G161" s="25"/>
      <c r="H161" s="25"/>
      <c r="I161" s="25"/>
      <c r="J161" s="25"/>
      <c r="K161" s="8"/>
    </row>
    <row r="162" spans="1:11" ht="18" customHeight="1" x14ac:dyDescent="0.2">
      <c r="A162" s="8"/>
      <c r="B162" s="18"/>
      <c r="C162" s="18"/>
      <c r="D162" s="18"/>
      <c r="E162" s="18"/>
      <c r="F162" s="18"/>
      <c r="G162" s="18"/>
      <c r="H162" s="18"/>
      <c r="I162" s="18"/>
      <c r="J162" s="18"/>
      <c r="K162" s="8"/>
    </row>
    <row r="163" spans="1:11" s="5" customFormat="1" ht="18" customHeight="1" x14ac:dyDescent="0.2">
      <c r="A163" s="17"/>
      <c r="B163" s="67" t="s">
        <v>47</v>
      </c>
      <c r="C163" s="67"/>
      <c r="D163" s="67"/>
      <c r="E163" s="67"/>
      <c r="F163" s="67"/>
      <c r="G163" s="67"/>
      <c r="H163" s="67"/>
      <c r="I163" s="67"/>
      <c r="J163" s="67"/>
      <c r="K163" s="17"/>
    </row>
    <row r="164" spans="1:11" s="5" customFormat="1" ht="18" customHeight="1" x14ac:dyDescent="0.2">
      <c r="A164" s="17"/>
      <c r="B164" s="67"/>
      <c r="C164" s="67"/>
      <c r="D164" s="67"/>
      <c r="E164" s="67"/>
      <c r="F164" s="67"/>
      <c r="G164" s="67"/>
      <c r="H164" s="67"/>
      <c r="I164" s="67"/>
      <c r="J164" s="67"/>
      <c r="K164" s="17"/>
    </row>
    <row r="165" spans="1:11" s="5" customFormat="1" ht="18" customHeight="1" x14ac:dyDescent="0.2">
      <c r="A165" s="17"/>
      <c r="B165" s="27"/>
      <c r="C165" s="27"/>
      <c r="D165" s="27"/>
      <c r="E165" s="27"/>
      <c r="F165" s="27"/>
      <c r="G165" s="27"/>
      <c r="H165" s="27"/>
      <c r="I165" s="27"/>
      <c r="J165" s="27"/>
      <c r="K165" s="17"/>
    </row>
    <row r="166" spans="1:11" ht="18" customHeight="1" x14ac:dyDescent="0.2">
      <c r="A166" s="8"/>
      <c r="B166" s="18"/>
      <c r="C166" s="32" t="s">
        <v>40</v>
      </c>
      <c r="D166" s="18"/>
      <c r="E166" s="18"/>
      <c r="F166" s="18"/>
      <c r="G166" s="18"/>
      <c r="H166" s="33" t="s">
        <v>38</v>
      </c>
      <c r="I166" s="33" t="s">
        <v>37</v>
      </c>
      <c r="J166" s="19" t="s">
        <v>3</v>
      </c>
      <c r="K166" s="8"/>
    </row>
    <row r="167" spans="1:11" ht="18" customHeight="1" x14ac:dyDescent="0.2">
      <c r="A167" s="8"/>
      <c r="B167" s="20" t="s">
        <v>4</v>
      </c>
      <c r="C167" s="21" t="s">
        <v>39</v>
      </c>
      <c r="D167" s="22"/>
      <c r="E167" s="22"/>
      <c r="F167" s="23"/>
      <c r="G167" s="18"/>
      <c r="H167" s="11" t="s">
        <v>35</v>
      </c>
      <c r="I167" s="11" t="s">
        <v>36</v>
      </c>
      <c r="J167" s="24">
        <f>FIND(I167,H167)</f>
        <v>6</v>
      </c>
      <c r="K167" s="8"/>
    </row>
    <row r="168" spans="1:11" ht="18" customHeight="1" x14ac:dyDescent="0.2">
      <c r="A168" s="8"/>
      <c r="B168" s="18"/>
      <c r="C168" s="21" t="s">
        <v>45</v>
      </c>
      <c r="D168" s="22"/>
      <c r="E168" s="22"/>
      <c r="F168" s="23"/>
      <c r="G168" s="18"/>
      <c r="H168" s="11" t="s">
        <v>43</v>
      </c>
      <c r="I168" s="11" t="s">
        <v>44</v>
      </c>
      <c r="J168" s="24">
        <f>FIND(I168,H168)</f>
        <v>4</v>
      </c>
      <c r="K168" s="8"/>
    </row>
    <row r="169" spans="1:11" ht="18" customHeight="1" x14ac:dyDescent="0.2">
      <c r="A169" s="8"/>
      <c r="B169" s="18"/>
      <c r="C169" s="18"/>
      <c r="D169" s="18"/>
      <c r="E169" s="18"/>
      <c r="F169" s="18"/>
      <c r="G169" s="18"/>
      <c r="H169" s="18"/>
      <c r="I169" s="18"/>
      <c r="J169" s="18"/>
      <c r="K169" s="8"/>
    </row>
    <row r="170" spans="1:11" ht="18" customHeight="1" x14ac:dyDescent="0.2">
      <c r="A170" s="8"/>
      <c r="B170" s="18"/>
      <c r="C170" s="32" t="s">
        <v>41</v>
      </c>
      <c r="D170" s="18"/>
      <c r="E170" s="18"/>
      <c r="F170" s="18"/>
      <c r="G170" s="18"/>
      <c r="H170" s="33" t="s">
        <v>38</v>
      </c>
      <c r="I170" s="33" t="s">
        <v>37</v>
      </c>
      <c r="J170" s="19" t="s">
        <v>3</v>
      </c>
      <c r="K170" s="8"/>
    </row>
    <row r="171" spans="1:11" ht="18" customHeight="1" x14ac:dyDescent="0.2">
      <c r="A171" s="8"/>
      <c r="B171" s="20" t="s">
        <v>4</v>
      </c>
      <c r="C171" s="21" t="s">
        <v>42</v>
      </c>
      <c r="D171" s="22"/>
      <c r="E171" s="22"/>
      <c r="F171" s="23"/>
      <c r="G171" s="18"/>
      <c r="H171" s="11" t="s">
        <v>35</v>
      </c>
      <c r="I171" s="11" t="s">
        <v>36</v>
      </c>
      <c r="J171" s="24">
        <f>SEARCH(I171,H171)</f>
        <v>3</v>
      </c>
      <c r="K171" s="8"/>
    </row>
    <row r="172" spans="1:11" ht="18" customHeight="1" x14ac:dyDescent="0.2">
      <c r="A172" s="8"/>
      <c r="B172" s="18"/>
      <c r="C172" s="21" t="s">
        <v>46</v>
      </c>
      <c r="D172" s="22"/>
      <c r="E172" s="22"/>
      <c r="F172" s="23"/>
      <c r="G172" s="18"/>
      <c r="H172" s="11" t="s">
        <v>43</v>
      </c>
      <c r="I172" s="11" t="s">
        <v>44</v>
      </c>
      <c r="J172" s="24">
        <f>SEARCH(I172,H172)</f>
        <v>4</v>
      </c>
      <c r="K172" s="8"/>
    </row>
    <row r="173" spans="1:11" ht="18" customHeight="1" x14ac:dyDescent="0.2">
      <c r="A173" s="8"/>
      <c r="B173" s="18"/>
      <c r="C173" s="18"/>
      <c r="D173" s="18"/>
      <c r="E173" s="18"/>
      <c r="F173" s="18"/>
      <c r="G173" s="18"/>
      <c r="H173" s="18"/>
      <c r="I173" s="18"/>
      <c r="J173" s="18"/>
      <c r="K173" s="8"/>
    </row>
    <row r="174" spans="1:11" s="5" customFormat="1" ht="18" customHeight="1" x14ac:dyDescent="0.2">
      <c r="A174" s="17"/>
      <c r="B174" s="67" t="s">
        <v>147</v>
      </c>
      <c r="C174" s="67"/>
      <c r="D174" s="67"/>
      <c r="E174" s="67"/>
      <c r="F174" s="67"/>
      <c r="G174" s="67"/>
      <c r="H174" s="67"/>
      <c r="I174" s="67"/>
      <c r="J174" s="67"/>
      <c r="K174" s="17"/>
    </row>
    <row r="175" spans="1:11" s="5" customFormat="1" ht="18" customHeight="1" x14ac:dyDescent="0.2">
      <c r="A175" s="17"/>
      <c r="B175" s="67"/>
      <c r="C175" s="67"/>
      <c r="D175" s="67"/>
      <c r="E175" s="67"/>
      <c r="F175" s="67"/>
      <c r="G175" s="67"/>
      <c r="H175" s="67"/>
      <c r="I175" s="67"/>
      <c r="J175" s="67"/>
      <c r="K175" s="17"/>
    </row>
    <row r="176" spans="1:11" s="5" customFormat="1" ht="18" customHeight="1" x14ac:dyDescent="0.2">
      <c r="A176" s="17"/>
      <c r="B176" s="27"/>
      <c r="C176" s="27"/>
      <c r="D176" s="27"/>
      <c r="E176" s="27"/>
      <c r="F176" s="27"/>
      <c r="G176" s="27"/>
      <c r="H176" s="27"/>
      <c r="I176" s="27"/>
      <c r="J176" s="27"/>
      <c r="K176" s="17"/>
    </row>
    <row r="177" spans="1:11" ht="18" customHeight="1" x14ac:dyDescent="0.2">
      <c r="A177" s="8"/>
      <c r="B177" s="18"/>
      <c r="C177" s="32" t="s">
        <v>146</v>
      </c>
      <c r="D177" s="18"/>
      <c r="E177" s="18"/>
      <c r="F177" s="18"/>
      <c r="G177" s="18"/>
      <c r="H177" s="33" t="s">
        <v>56</v>
      </c>
      <c r="I177" s="27"/>
      <c r="J177" s="19" t="s">
        <v>3</v>
      </c>
      <c r="K177" s="8"/>
    </row>
    <row r="178" spans="1:11" ht="18" customHeight="1" x14ac:dyDescent="0.2">
      <c r="A178" s="8"/>
      <c r="B178" s="20" t="s">
        <v>4</v>
      </c>
      <c r="C178" s="21" t="s">
        <v>150</v>
      </c>
      <c r="D178" s="22"/>
      <c r="E178" s="22"/>
      <c r="F178" s="23"/>
      <c r="G178" s="18"/>
      <c r="H178" s="11" t="s">
        <v>145</v>
      </c>
      <c r="I178" s="27"/>
      <c r="J178" s="24">
        <f>FIND(" ",H178,FIND(" ",H178,1)+1)</f>
        <v>7</v>
      </c>
      <c r="K178" s="8"/>
    </row>
    <row r="179" spans="1:11" ht="18" customHeight="1" x14ac:dyDescent="0.2">
      <c r="A179" s="8"/>
      <c r="B179" s="18"/>
      <c r="C179" s="18"/>
      <c r="D179" s="18"/>
      <c r="E179" s="18"/>
      <c r="F179" s="18"/>
      <c r="G179" s="18"/>
      <c r="H179" s="18"/>
      <c r="I179" s="18"/>
      <c r="J179" s="18"/>
      <c r="K179" s="8"/>
    </row>
    <row r="180" spans="1:11" ht="18" customHeight="1" x14ac:dyDescent="0.2">
      <c r="A180" s="8"/>
      <c r="B180" s="18"/>
      <c r="C180" s="32" t="s">
        <v>148</v>
      </c>
      <c r="D180" s="18"/>
      <c r="E180" s="18"/>
      <c r="F180" s="18"/>
      <c r="G180" s="18"/>
      <c r="H180" s="33" t="s">
        <v>38</v>
      </c>
      <c r="I180" s="33" t="s">
        <v>37</v>
      </c>
      <c r="J180" s="19" t="s">
        <v>3</v>
      </c>
      <c r="K180" s="8"/>
    </row>
    <row r="181" spans="1:11" ht="18" customHeight="1" x14ac:dyDescent="0.2">
      <c r="A181" s="8"/>
      <c r="B181" s="20" t="s">
        <v>4</v>
      </c>
      <c r="C181" s="21" t="s">
        <v>151</v>
      </c>
      <c r="D181" s="22"/>
      <c r="E181" s="22"/>
      <c r="F181" s="23"/>
      <c r="G181" s="18"/>
      <c r="H181" s="11" t="s">
        <v>35</v>
      </c>
      <c r="I181" s="11" t="s">
        <v>149</v>
      </c>
      <c r="J181" s="24">
        <f>SEARCH(I181,H181,SEARCH(I181,H181,1)+1)</f>
        <v>6</v>
      </c>
      <c r="K181" s="8"/>
    </row>
    <row r="182" spans="1:11" ht="18" customHeight="1" x14ac:dyDescent="0.2">
      <c r="A182" s="8"/>
      <c r="B182" s="18"/>
      <c r="C182" s="18"/>
      <c r="D182" s="18"/>
      <c r="E182" s="18"/>
      <c r="F182" s="18"/>
      <c r="G182" s="18"/>
      <c r="H182" s="18"/>
      <c r="I182" s="18"/>
      <c r="J182" s="18"/>
      <c r="K182" s="8"/>
    </row>
    <row r="183" spans="1:11" ht="18" customHeight="1" x14ac:dyDescent="0.2">
      <c r="A183" s="8"/>
      <c r="B183" s="18"/>
      <c r="C183" s="18"/>
      <c r="D183" s="18"/>
      <c r="E183" s="18"/>
      <c r="F183" s="18"/>
      <c r="G183" s="18"/>
      <c r="H183" s="18"/>
      <c r="I183" s="18"/>
      <c r="J183" s="18"/>
      <c r="K183" s="8"/>
    </row>
    <row r="184" spans="1:11" ht="23.25" x14ac:dyDescent="0.2">
      <c r="A184" s="8"/>
      <c r="B184" s="25" t="s">
        <v>49</v>
      </c>
      <c r="C184" s="25"/>
      <c r="D184" s="25"/>
      <c r="E184" s="25"/>
      <c r="F184" s="25"/>
      <c r="G184" s="25"/>
      <c r="H184" s="25"/>
      <c r="I184" s="25"/>
      <c r="J184" s="25"/>
      <c r="K184" s="8"/>
    </row>
    <row r="185" spans="1:11" ht="18" customHeight="1" x14ac:dyDescent="0.2">
      <c r="A185" s="8"/>
      <c r="B185" s="18"/>
      <c r="C185" s="18"/>
      <c r="D185" s="18"/>
      <c r="E185" s="18"/>
      <c r="F185" s="18"/>
      <c r="G185" s="18"/>
      <c r="H185" s="18"/>
      <c r="I185" s="18"/>
      <c r="J185" s="18"/>
      <c r="K185" s="8"/>
    </row>
    <row r="186" spans="1:11" s="5" customFormat="1" ht="18" customHeight="1" x14ac:dyDescent="0.2">
      <c r="A186" s="17"/>
      <c r="B186" s="67" t="s">
        <v>48</v>
      </c>
      <c r="C186" s="67"/>
      <c r="D186" s="67"/>
      <c r="E186" s="67"/>
      <c r="F186" s="67"/>
      <c r="G186" s="67"/>
      <c r="H186" s="67"/>
      <c r="I186" s="67"/>
      <c r="J186" s="67"/>
      <c r="K186" s="17"/>
    </row>
    <row r="187" spans="1:11" s="5" customFormat="1" ht="18" customHeight="1" x14ac:dyDescent="0.2">
      <c r="A187" s="17"/>
      <c r="B187" s="67"/>
      <c r="C187" s="67"/>
      <c r="D187" s="67"/>
      <c r="E187" s="67"/>
      <c r="F187" s="67"/>
      <c r="G187" s="67"/>
      <c r="H187" s="67"/>
      <c r="I187" s="67"/>
      <c r="J187" s="67"/>
      <c r="K187" s="17"/>
    </row>
    <row r="188" spans="1:11" s="5" customFormat="1" ht="18" customHeight="1" x14ac:dyDescent="0.2">
      <c r="A188" s="17"/>
      <c r="B188" s="27"/>
      <c r="C188" s="27"/>
      <c r="D188" s="27"/>
      <c r="E188" s="27"/>
      <c r="F188" s="27"/>
      <c r="G188" s="27"/>
      <c r="H188" s="27"/>
      <c r="I188" s="27"/>
      <c r="J188" s="27"/>
      <c r="K188" s="17"/>
    </row>
    <row r="189" spans="1:11" ht="18" customHeight="1" x14ac:dyDescent="0.2">
      <c r="A189" s="8"/>
      <c r="B189" s="20" t="s">
        <v>4</v>
      </c>
      <c r="C189" s="21" t="s">
        <v>57</v>
      </c>
      <c r="D189" s="22"/>
      <c r="E189" s="22"/>
      <c r="F189" s="22"/>
      <c r="G189" s="23"/>
      <c r="H189" s="28"/>
      <c r="I189" s="28"/>
      <c r="J189" s="28"/>
      <c r="K189" s="8"/>
    </row>
    <row r="190" spans="1:11" ht="18" customHeight="1" x14ac:dyDescent="0.2">
      <c r="A190" s="8"/>
      <c r="B190" s="18"/>
      <c r="C190" s="18"/>
      <c r="D190" s="18"/>
      <c r="E190" s="18"/>
      <c r="F190" s="18"/>
      <c r="G190" s="18"/>
      <c r="H190" s="18"/>
      <c r="I190" s="18"/>
      <c r="J190" s="18"/>
      <c r="K190" s="8"/>
    </row>
    <row r="191" spans="1:11" ht="18" customHeight="1" x14ac:dyDescent="0.2">
      <c r="A191" s="8"/>
      <c r="B191" s="18"/>
      <c r="C191" s="28"/>
      <c r="D191" s="28"/>
      <c r="E191" s="28"/>
      <c r="F191" s="33" t="s">
        <v>51</v>
      </c>
      <c r="G191" s="33" t="s">
        <v>50</v>
      </c>
      <c r="H191" s="33" t="s">
        <v>59</v>
      </c>
      <c r="I191" s="28"/>
      <c r="J191" s="19" t="s">
        <v>3</v>
      </c>
      <c r="K191" s="8"/>
    </row>
    <row r="192" spans="1:11" ht="18" customHeight="1" x14ac:dyDescent="0.2">
      <c r="A192" s="8"/>
      <c r="B192" s="18"/>
      <c r="C192" s="28"/>
      <c r="D192" s="28"/>
      <c r="E192" s="20" t="s">
        <v>61</v>
      </c>
      <c r="F192" s="11" t="s">
        <v>54</v>
      </c>
      <c r="G192" s="11" t="s">
        <v>58</v>
      </c>
      <c r="H192" s="11" t="s">
        <v>60</v>
      </c>
      <c r="I192" s="28"/>
      <c r="J192" s="24" t="str">
        <f>SUBSTITUTE(H192,F192,G192)</f>
        <v>1, 2, 3, 4</v>
      </c>
      <c r="K192" s="8"/>
    </row>
    <row r="193" spans="1:11" ht="18" customHeight="1" x14ac:dyDescent="0.2">
      <c r="A193" s="8"/>
      <c r="B193" s="18"/>
      <c r="C193" s="18"/>
      <c r="D193" s="18"/>
      <c r="E193" s="28"/>
      <c r="F193" s="33" t="s">
        <v>51</v>
      </c>
      <c r="G193" s="33" t="s">
        <v>50</v>
      </c>
      <c r="H193" s="33" t="s">
        <v>59</v>
      </c>
      <c r="I193" s="33" t="s">
        <v>52</v>
      </c>
      <c r="J193" s="19" t="s">
        <v>3</v>
      </c>
      <c r="K193" s="8"/>
    </row>
    <row r="194" spans="1:11" ht="18" customHeight="1" x14ac:dyDescent="0.2">
      <c r="A194" s="8"/>
      <c r="B194" s="18"/>
      <c r="C194" s="28"/>
      <c r="D194" s="28"/>
      <c r="E194" s="20" t="s">
        <v>62</v>
      </c>
      <c r="F194" s="11" t="s">
        <v>54</v>
      </c>
      <c r="G194" s="11" t="s">
        <v>58</v>
      </c>
      <c r="H194" s="11" t="s">
        <v>60</v>
      </c>
      <c r="I194" s="11">
        <v>2</v>
      </c>
      <c r="J194" s="24" t="str">
        <f>SUBSTITUTE(H194,F194,G194,I194)</f>
        <v>1#2, 3#4</v>
      </c>
      <c r="K194" s="8"/>
    </row>
    <row r="195" spans="1:11" ht="18" customHeight="1" x14ac:dyDescent="0.2">
      <c r="A195" s="8"/>
      <c r="B195" s="18"/>
      <c r="C195" s="18"/>
      <c r="D195" s="18"/>
      <c r="E195" s="18"/>
      <c r="F195" s="18"/>
      <c r="G195" s="18"/>
      <c r="H195" s="18"/>
      <c r="I195" s="18"/>
      <c r="J195" s="18"/>
      <c r="K195" s="8"/>
    </row>
    <row r="196" spans="1:11" ht="18" customHeight="1" x14ac:dyDescent="0.2">
      <c r="A196" s="8"/>
      <c r="B196" s="18"/>
      <c r="C196" s="18"/>
      <c r="D196" s="18"/>
      <c r="E196" s="18"/>
      <c r="F196" s="18"/>
      <c r="G196" s="18"/>
      <c r="H196" s="18"/>
      <c r="I196" s="18"/>
      <c r="J196" s="18"/>
      <c r="K196" s="8"/>
    </row>
    <row r="197" spans="1:11" s="5" customFormat="1" ht="18" customHeight="1" x14ac:dyDescent="0.2">
      <c r="A197" s="17"/>
      <c r="B197" s="67" t="s">
        <v>152</v>
      </c>
      <c r="C197" s="67"/>
      <c r="D197" s="67"/>
      <c r="E197" s="67"/>
      <c r="F197" s="67"/>
      <c r="G197" s="67"/>
      <c r="H197" s="67"/>
      <c r="I197" s="67"/>
      <c r="J197" s="67"/>
      <c r="K197" s="17"/>
    </row>
    <row r="198" spans="1:11" s="5" customFormat="1" ht="18" customHeight="1" x14ac:dyDescent="0.2">
      <c r="A198" s="17"/>
      <c r="B198" s="67"/>
      <c r="C198" s="67"/>
      <c r="D198" s="67"/>
      <c r="E198" s="67"/>
      <c r="F198" s="67"/>
      <c r="G198" s="67"/>
      <c r="H198" s="67"/>
      <c r="I198" s="67"/>
      <c r="J198" s="67"/>
      <c r="K198" s="17"/>
    </row>
    <row r="199" spans="1:11" ht="18" customHeight="1" x14ac:dyDescent="0.2">
      <c r="A199" s="8"/>
      <c r="B199" s="18"/>
      <c r="C199" s="32" t="s">
        <v>153</v>
      </c>
      <c r="D199" s="18"/>
      <c r="E199" s="18"/>
      <c r="F199" s="18"/>
      <c r="G199" s="18"/>
      <c r="H199" s="18"/>
      <c r="I199" s="18"/>
      <c r="J199" s="18"/>
      <c r="K199" s="8"/>
    </row>
    <row r="200" spans="1:11" ht="18" customHeight="1" x14ac:dyDescent="0.2">
      <c r="A200" s="8"/>
      <c r="B200" s="20" t="s">
        <v>4</v>
      </c>
      <c r="C200" s="21" t="s">
        <v>155</v>
      </c>
      <c r="D200" s="22"/>
      <c r="E200" s="22"/>
      <c r="F200" s="22"/>
      <c r="G200" s="23"/>
      <c r="H200" s="28"/>
      <c r="I200" s="28"/>
      <c r="J200" s="28"/>
      <c r="K200" s="8"/>
    </row>
    <row r="201" spans="1:11" ht="18" customHeight="1" x14ac:dyDescent="0.2">
      <c r="A201" s="8"/>
      <c r="B201" s="18"/>
      <c r="C201" s="18"/>
      <c r="D201" s="18"/>
      <c r="E201" s="18"/>
      <c r="F201" s="18"/>
      <c r="G201" s="18"/>
      <c r="H201" s="18"/>
      <c r="I201" s="18"/>
      <c r="J201" s="19" t="s">
        <v>3</v>
      </c>
      <c r="K201" s="8"/>
    </row>
    <row r="202" spans="1:11" ht="18" customHeight="1" x14ac:dyDescent="0.2">
      <c r="A202" s="8"/>
      <c r="B202" s="47" t="s">
        <v>154</v>
      </c>
      <c r="C202" s="48" t="s">
        <v>156</v>
      </c>
      <c r="D202" s="45"/>
      <c r="E202" s="45"/>
      <c r="F202" s="46"/>
      <c r="G202" s="18"/>
      <c r="H202" s="18"/>
      <c r="I202" s="18"/>
      <c r="J202" s="24">
        <f>FIND("#",SUBSTITUTE(C202," ","#",3),1)</f>
        <v>10</v>
      </c>
      <c r="K202" s="8"/>
    </row>
    <row r="203" spans="1:11" ht="18" customHeight="1" x14ac:dyDescent="0.2">
      <c r="A203" s="8"/>
      <c r="B203" s="18"/>
      <c r="C203" s="18"/>
      <c r="D203" s="18"/>
      <c r="E203" s="18"/>
      <c r="F203" s="18"/>
      <c r="G203" s="18"/>
      <c r="H203" s="18"/>
      <c r="I203" s="18"/>
      <c r="J203" s="18"/>
      <c r="K203" s="8"/>
    </row>
    <row r="204" spans="1:11" s="5" customFormat="1" ht="18" customHeight="1" x14ac:dyDescent="0.2">
      <c r="A204" s="17"/>
      <c r="B204" s="27"/>
      <c r="C204" s="27"/>
      <c r="D204" s="27"/>
      <c r="E204" s="27"/>
      <c r="F204" s="27"/>
      <c r="G204" s="27"/>
      <c r="H204" s="27"/>
      <c r="I204" s="27"/>
      <c r="J204" s="27"/>
      <c r="K204" s="17"/>
    </row>
    <row r="205" spans="1:11" ht="18" customHeight="1" x14ac:dyDescent="0.2">
      <c r="A205" s="8"/>
      <c r="B205" s="18"/>
      <c r="C205" s="18"/>
      <c r="D205" s="18"/>
      <c r="E205" s="18"/>
      <c r="F205" s="18"/>
      <c r="G205" s="18"/>
      <c r="H205" s="18"/>
      <c r="I205" s="18"/>
      <c r="J205" s="18"/>
      <c r="K205" s="8"/>
    </row>
    <row r="206" spans="1:11" ht="23.25" x14ac:dyDescent="0.2">
      <c r="A206" s="8"/>
      <c r="B206" s="25" t="s">
        <v>63</v>
      </c>
      <c r="C206" s="25"/>
      <c r="D206" s="25"/>
      <c r="E206" s="25"/>
      <c r="F206" s="25"/>
      <c r="G206" s="25"/>
      <c r="H206" s="25"/>
      <c r="I206" s="25"/>
      <c r="J206" s="25"/>
      <c r="K206" s="8"/>
    </row>
    <row r="207" spans="1:11" ht="18" customHeight="1" x14ac:dyDescent="0.2">
      <c r="A207" s="8"/>
      <c r="B207" s="18"/>
      <c r="C207" s="18"/>
      <c r="D207" s="18"/>
      <c r="E207" s="18"/>
      <c r="F207" s="18"/>
      <c r="G207" s="18"/>
      <c r="H207" s="18"/>
      <c r="I207" s="18"/>
      <c r="J207" s="18"/>
      <c r="K207" s="8"/>
    </row>
    <row r="208" spans="1:11" s="5" customFormat="1" ht="18" customHeight="1" x14ac:dyDescent="0.2">
      <c r="A208" s="17"/>
      <c r="B208" s="67" t="s">
        <v>157</v>
      </c>
      <c r="C208" s="67"/>
      <c r="D208" s="67"/>
      <c r="E208" s="67"/>
      <c r="F208" s="67"/>
      <c r="G208" s="67"/>
      <c r="H208" s="67"/>
      <c r="I208" s="67"/>
      <c r="J208" s="67"/>
      <c r="K208" s="17"/>
    </row>
    <row r="209" spans="1:11" s="5" customFormat="1" ht="18" customHeight="1" x14ac:dyDescent="0.2">
      <c r="A209" s="17"/>
      <c r="B209" s="67"/>
      <c r="C209" s="67"/>
      <c r="D209" s="67"/>
      <c r="E209" s="67"/>
      <c r="F209" s="67"/>
      <c r="G209" s="67"/>
      <c r="H209" s="67"/>
      <c r="I209" s="67"/>
      <c r="J209" s="67"/>
      <c r="K209" s="17"/>
    </row>
    <row r="210" spans="1:11" s="5" customFormat="1" ht="18" customHeight="1" x14ac:dyDescent="0.2">
      <c r="A210" s="17"/>
      <c r="B210" s="67"/>
      <c r="C210" s="67"/>
      <c r="D210" s="67"/>
      <c r="E210" s="67"/>
      <c r="F210" s="67"/>
      <c r="G210" s="67"/>
      <c r="H210" s="67"/>
      <c r="I210" s="67"/>
      <c r="J210" s="67"/>
      <c r="K210" s="17"/>
    </row>
    <row r="211" spans="1:11" s="5" customFormat="1" ht="18" customHeight="1" x14ac:dyDescent="0.2">
      <c r="A211" s="17"/>
      <c r="B211" s="27"/>
      <c r="C211" s="27"/>
      <c r="D211" s="27"/>
      <c r="E211" s="27"/>
      <c r="F211" s="27"/>
      <c r="G211" s="27"/>
      <c r="H211" s="27"/>
      <c r="I211" s="27"/>
      <c r="J211" s="27"/>
      <c r="K211" s="17"/>
    </row>
    <row r="212" spans="1:11" ht="18" customHeight="1" x14ac:dyDescent="0.2">
      <c r="A212" s="8"/>
      <c r="B212" s="20" t="s">
        <v>4</v>
      </c>
      <c r="C212" s="21" t="s">
        <v>67</v>
      </c>
      <c r="D212" s="22"/>
      <c r="E212" s="22"/>
      <c r="F212" s="22"/>
      <c r="G212" s="23"/>
      <c r="H212" s="28"/>
      <c r="I212" s="28"/>
      <c r="J212" s="28"/>
      <c r="K212" s="8"/>
    </row>
    <row r="213" spans="1:11" ht="18" customHeight="1" x14ac:dyDescent="0.2">
      <c r="A213" s="8"/>
      <c r="B213" s="18"/>
      <c r="C213" s="18"/>
      <c r="D213" s="18"/>
      <c r="E213" s="18"/>
      <c r="F213" s="18"/>
      <c r="G213" s="18"/>
      <c r="H213" s="18"/>
      <c r="I213" s="18"/>
      <c r="J213" s="18"/>
      <c r="K213" s="8"/>
    </row>
    <row r="214" spans="1:11" ht="18" customHeight="1" x14ac:dyDescent="0.2">
      <c r="A214" s="8"/>
      <c r="B214" s="18"/>
      <c r="C214" s="28"/>
      <c r="D214" s="28"/>
      <c r="E214" s="28"/>
      <c r="F214" s="33" t="s">
        <v>66</v>
      </c>
      <c r="G214" s="33" t="s">
        <v>65</v>
      </c>
      <c r="H214" s="33" t="s">
        <v>64</v>
      </c>
      <c r="I214" s="28"/>
      <c r="J214" s="19" t="s">
        <v>3</v>
      </c>
      <c r="K214" s="8"/>
    </row>
    <row r="215" spans="1:11" ht="18" customHeight="1" x14ac:dyDescent="0.2">
      <c r="A215" s="8"/>
      <c r="B215" s="18"/>
      <c r="C215" s="28"/>
      <c r="D215" s="28"/>
      <c r="E215" s="20"/>
      <c r="F215" s="11">
        <v>5</v>
      </c>
      <c r="G215" s="11">
        <v>3</v>
      </c>
      <c r="H215" s="11" t="s">
        <v>53</v>
      </c>
      <c r="I215" s="28"/>
      <c r="J215" s="24" t="str">
        <f>MID(H215,F215,G215)</f>
        <v>two</v>
      </c>
      <c r="K215" s="8"/>
    </row>
    <row r="216" spans="1:11" s="5" customFormat="1" ht="18" customHeight="1" x14ac:dyDescent="0.2">
      <c r="A216" s="17"/>
      <c r="B216" s="27"/>
      <c r="C216" s="27"/>
      <c r="D216" s="27"/>
      <c r="E216" s="27"/>
      <c r="F216" s="27"/>
      <c r="G216" s="27"/>
      <c r="H216" s="27"/>
      <c r="I216" s="27"/>
      <c r="J216" s="27"/>
      <c r="K216" s="17"/>
    </row>
    <row r="217" spans="1:11" ht="18" customHeight="1" x14ac:dyDescent="0.2">
      <c r="A217" s="8"/>
      <c r="B217" s="20" t="s">
        <v>4</v>
      </c>
      <c r="C217" s="21" t="s">
        <v>68</v>
      </c>
      <c r="D217" s="22"/>
      <c r="E217" s="22"/>
      <c r="F217" s="22"/>
      <c r="G217" s="23"/>
      <c r="H217" s="28"/>
      <c r="I217" s="28"/>
      <c r="J217" s="28"/>
      <c r="K217" s="8"/>
    </row>
    <row r="218" spans="1:11" ht="18" customHeight="1" x14ac:dyDescent="0.2">
      <c r="A218" s="8"/>
      <c r="B218" s="18"/>
      <c r="C218" s="18"/>
      <c r="D218" s="18"/>
      <c r="E218" s="18"/>
      <c r="F218" s="18"/>
      <c r="G218" s="18"/>
      <c r="H218" s="18"/>
      <c r="I218" s="18"/>
      <c r="J218" s="18"/>
      <c r="K218" s="8"/>
    </row>
    <row r="219" spans="1:11" ht="18" customHeight="1" x14ac:dyDescent="0.2">
      <c r="A219" s="8"/>
      <c r="B219" s="18"/>
      <c r="C219" s="18"/>
      <c r="D219" s="18"/>
      <c r="E219" s="28"/>
      <c r="F219" s="33" t="s">
        <v>66</v>
      </c>
      <c r="G219" s="33" t="s">
        <v>65</v>
      </c>
      <c r="H219" s="33" t="s">
        <v>64</v>
      </c>
      <c r="I219" s="33" t="s">
        <v>69</v>
      </c>
      <c r="J219" s="19" t="s">
        <v>3</v>
      </c>
      <c r="K219" s="8"/>
    </row>
    <row r="220" spans="1:11" ht="18" customHeight="1" x14ac:dyDescent="0.2">
      <c r="A220" s="8"/>
      <c r="B220" s="18"/>
      <c r="C220" s="28"/>
      <c r="D220" s="28"/>
      <c r="E220" s="20"/>
      <c r="F220" s="11">
        <v>3</v>
      </c>
      <c r="G220" s="11">
        <v>1</v>
      </c>
      <c r="H220" s="11" t="s">
        <v>55</v>
      </c>
      <c r="I220" s="11" t="s">
        <v>70</v>
      </c>
      <c r="J220" s="24" t="str">
        <f>REPLACE(H220,F220,G220,I220)</f>
        <v>1#BLAH#3</v>
      </c>
      <c r="K220" s="8"/>
    </row>
    <row r="221" spans="1:11" ht="18" customHeight="1" x14ac:dyDescent="0.2">
      <c r="A221" s="8"/>
      <c r="B221" s="18"/>
      <c r="C221" s="18"/>
      <c r="D221" s="18"/>
      <c r="E221" s="18"/>
      <c r="F221" s="18"/>
      <c r="G221" s="18"/>
      <c r="H221" s="18"/>
      <c r="I221" s="18"/>
      <c r="J221" s="18"/>
      <c r="K221" s="8"/>
    </row>
    <row r="222" spans="1:11" ht="23.25" x14ac:dyDescent="0.2">
      <c r="A222" s="8"/>
      <c r="B222" s="25" t="s">
        <v>71</v>
      </c>
      <c r="C222" s="25"/>
      <c r="D222" s="25"/>
      <c r="E222" s="25"/>
      <c r="F222" s="25"/>
      <c r="G222" s="25"/>
      <c r="H222" s="25"/>
      <c r="I222" s="25"/>
      <c r="J222" s="25"/>
      <c r="K222" s="8"/>
    </row>
    <row r="223" spans="1:11" ht="18" customHeight="1" x14ac:dyDescent="0.2">
      <c r="A223" s="8"/>
      <c r="B223" s="18"/>
      <c r="C223" s="18"/>
      <c r="D223" s="18"/>
      <c r="E223" s="18"/>
      <c r="F223" s="18"/>
      <c r="G223" s="18"/>
      <c r="H223" s="18"/>
      <c r="I223" s="18"/>
      <c r="J223" s="18"/>
      <c r="K223" s="8"/>
    </row>
    <row r="224" spans="1:11" s="5" customFormat="1" ht="18" customHeight="1" x14ac:dyDescent="0.2">
      <c r="A224" s="17"/>
      <c r="B224" s="67" t="s">
        <v>158</v>
      </c>
      <c r="C224" s="67"/>
      <c r="D224" s="67"/>
      <c r="E224" s="67"/>
      <c r="F224" s="67"/>
      <c r="G224" s="67"/>
      <c r="H224" s="67"/>
      <c r="I224" s="67"/>
      <c r="J224" s="67"/>
      <c r="K224" s="17"/>
    </row>
    <row r="225" spans="1:11" s="5" customFormat="1" ht="18" customHeight="1" x14ac:dyDescent="0.2">
      <c r="A225" s="17"/>
      <c r="B225" s="67"/>
      <c r="C225" s="67"/>
      <c r="D225" s="67"/>
      <c r="E225" s="67"/>
      <c r="F225" s="67"/>
      <c r="G225" s="67"/>
      <c r="H225" s="67"/>
      <c r="I225" s="67"/>
      <c r="J225" s="67"/>
      <c r="K225" s="17"/>
    </row>
    <row r="226" spans="1:11" s="5" customFormat="1" ht="18" customHeight="1" x14ac:dyDescent="0.2">
      <c r="A226" s="17"/>
      <c r="B226" s="67"/>
      <c r="C226" s="67"/>
      <c r="D226" s="67"/>
      <c r="E226" s="67"/>
      <c r="F226" s="67"/>
      <c r="G226" s="67"/>
      <c r="H226" s="67"/>
      <c r="I226" s="67"/>
      <c r="J226" s="67"/>
      <c r="K226" s="17"/>
    </row>
    <row r="227" spans="1:11" s="5" customFormat="1" ht="18" customHeight="1" x14ac:dyDescent="0.2">
      <c r="A227" s="17"/>
      <c r="B227" s="27"/>
      <c r="C227" s="27"/>
      <c r="D227" s="27"/>
      <c r="E227" s="27"/>
      <c r="F227" s="27"/>
      <c r="G227" s="27"/>
      <c r="H227" s="27"/>
      <c r="I227" s="27"/>
      <c r="J227" s="27"/>
      <c r="K227" s="17"/>
    </row>
    <row r="228" spans="1:11" ht="18" customHeight="1" x14ac:dyDescent="0.2">
      <c r="A228" s="8"/>
      <c r="B228" s="18"/>
      <c r="C228" s="18"/>
      <c r="D228" s="18"/>
      <c r="E228" s="18"/>
      <c r="F228" s="18"/>
      <c r="G228" s="18"/>
      <c r="H228" s="33" t="s">
        <v>56</v>
      </c>
      <c r="I228" s="33" t="s">
        <v>65</v>
      </c>
      <c r="J228" s="19" t="s">
        <v>3</v>
      </c>
      <c r="K228" s="8"/>
    </row>
    <row r="229" spans="1:11" ht="18" customHeight="1" x14ac:dyDescent="0.2">
      <c r="A229" s="8"/>
      <c r="B229" s="20" t="s">
        <v>4</v>
      </c>
      <c r="C229" s="21" t="s">
        <v>72</v>
      </c>
      <c r="D229" s="22"/>
      <c r="E229" s="22"/>
      <c r="F229" s="23"/>
      <c r="G229" s="18"/>
      <c r="H229" s="11" t="s">
        <v>78</v>
      </c>
      <c r="I229" s="11">
        <v>4</v>
      </c>
      <c r="J229" s="24" t="str">
        <f>LEFT(H229,I229)</f>
        <v>Hi W</v>
      </c>
      <c r="K229" s="8"/>
    </row>
    <row r="230" spans="1:11" ht="18" customHeight="1" x14ac:dyDescent="0.2">
      <c r="A230" s="8"/>
      <c r="B230" s="20" t="s">
        <v>4</v>
      </c>
      <c r="C230" s="21" t="s">
        <v>79</v>
      </c>
      <c r="D230" s="34"/>
      <c r="E230" s="34"/>
      <c r="F230" s="34"/>
      <c r="G230" s="18"/>
      <c r="H230" s="11" t="s">
        <v>78</v>
      </c>
      <c r="I230" s="11">
        <v>4</v>
      </c>
      <c r="J230" s="24" t="str">
        <f>RIGHT(H230,I230)</f>
        <v>orld</v>
      </c>
      <c r="K230" s="8"/>
    </row>
    <row r="231" spans="1:11" ht="18" customHeight="1" x14ac:dyDescent="0.2">
      <c r="A231" s="8"/>
      <c r="B231" s="18"/>
      <c r="C231" s="18"/>
      <c r="D231" s="18"/>
      <c r="E231" s="18"/>
      <c r="F231" s="18"/>
      <c r="G231" s="18"/>
      <c r="H231" s="18"/>
      <c r="I231" s="18"/>
      <c r="J231" s="18"/>
      <c r="K231" s="8"/>
    </row>
    <row r="232" spans="1:11" ht="18" customHeight="1" x14ac:dyDescent="0.2">
      <c r="A232" s="8"/>
      <c r="B232" s="18"/>
      <c r="C232" s="18"/>
      <c r="D232" s="18"/>
      <c r="E232" s="18"/>
      <c r="F232" s="18"/>
      <c r="G232" s="18"/>
      <c r="H232" s="18"/>
      <c r="I232" s="18"/>
      <c r="J232" s="18"/>
      <c r="K232" s="8"/>
    </row>
    <row r="233" spans="1:11" ht="18" customHeight="1" x14ac:dyDescent="0.2">
      <c r="A233" s="8"/>
      <c r="B233" s="18"/>
      <c r="C233" s="18"/>
      <c r="D233" s="18"/>
      <c r="E233" s="18"/>
      <c r="F233" s="18"/>
      <c r="G233" s="18"/>
      <c r="H233" s="18"/>
      <c r="I233" s="18"/>
      <c r="J233" s="18"/>
      <c r="K233" s="8"/>
    </row>
    <row r="234" spans="1:11" ht="23.25" x14ac:dyDescent="0.2">
      <c r="A234" s="8"/>
      <c r="B234" s="35" t="s">
        <v>96</v>
      </c>
      <c r="C234" s="25"/>
      <c r="D234" s="25"/>
      <c r="E234" s="25"/>
      <c r="F234" s="25"/>
      <c r="G234" s="25"/>
      <c r="H234" s="25"/>
      <c r="I234" s="25"/>
      <c r="J234" s="25"/>
      <c r="K234" s="8"/>
    </row>
    <row r="235" spans="1:11" ht="18" customHeight="1" x14ac:dyDescent="0.2">
      <c r="A235" s="8"/>
      <c r="B235" s="18"/>
      <c r="C235" s="18"/>
      <c r="D235" s="18"/>
      <c r="E235" s="18"/>
      <c r="F235" s="18"/>
      <c r="G235" s="18"/>
      <c r="H235" s="18"/>
      <c r="I235" s="18"/>
      <c r="J235" s="18"/>
      <c r="K235" s="8"/>
    </row>
    <row r="236" spans="1:11" s="5" customFormat="1" ht="18" customHeight="1" x14ac:dyDescent="0.2">
      <c r="A236" s="17"/>
      <c r="B236" s="67" t="s">
        <v>97</v>
      </c>
      <c r="C236" s="67"/>
      <c r="D236" s="67"/>
      <c r="E236" s="67"/>
      <c r="F236" s="67"/>
      <c r="G236" s="67"/>
      <c r="H236" s="67"/>
      <c r="I236" s="67"/>
      <c r="J236" s="67"/>
      <c r="K236" s="17"/>
    </row>
    <row r="237" spans="1:11" s="5" customFormat="1" ht="18" customHeight="1" x14ac:dyDescent="0.2">
      <c r="A237" s="17"/>
      <c r="B237" s="67"/>
      <c r="C237" s="67"/>
      <c r="D237" s="67"/>
      <c r="E237" s="67"/>
      <c r="F237" s="67"/>
      <c r="G237" s="67"/>
      <c r="H237" s="67"/>
      <c r="I237" s="67"/>
      <c r="J237" s="67"/>
      <c r="K237" s="17"/>
    </row>
    <row r="238" spans="1:11" ht="18" customHeight="1" x14ac:dyDescent="0.2">
      <c r="A238" s="8"/>
      <c r="B238" s="18"/>
      <c r="C238" s="18"/>
      <c r="D238" s="18"/>
      <c r="E238" s="18"/>
      <c r="F238" s="18"/>
      <c r="G238" s="18"/>
      <c r="H238" s="18"/>
      <c r="I238" s="18"/>
      <c r="J238" s="18"/>
      <c r="K238" s="8"/>
    </row>
    <row r="239" spans="1:11" s="5" customFormat="1" ht="18" customHeight="1" x14ac:dyDescent="0.2">
      <c r="A239" s="17"/>
      <c r="B239" s="27"/>
      <c r="C239" s="36"/>
      <c r="D239" s="27"/>
      <c r="E239" s="27"/>
      <c r="F239" s="27"/>
      <c r="G239" s="27"/>
      <c r="H239" s="33" t="s">
        <v>81</v>
      </c>
      <c r="I239" s="33" t="s">
        <v>113</v>
      </c>
      <c r="J239" s="19" t="s">
        <v>3</v>
      </c>
      <c r="K239" s="17"/>
    </row>
    <row r="240" spans="1:11" ht="18" customHeight="1" x14ac:dyDescent="0.2">
      <c r="A240" s="8"/>
      <c r="B240" s="20" t="s">
        <v>4</v>
      </c>
      <c r="C240" s="37" t="s">
        <v>98</v>
      </c>
      <c r="D240" s="22"/>
      <c r="E240" s="22"/>
      <c r="F240" s="23"/>
      <c r="H240" s="11" t="s">
        <v>85</v>
      </c>
      <c r="I240" s="11" t="s">
        <v>44</v>
      </c>
      <c r="J240" s="24">
        <f>LEN(H240)-LEN(SUBSTITUTE(H240,I240,""))</f>
        <v>2</v>
      </c>
      <c r="K240" s="8"/>
    </row>
    <row r="241" spans="1:11" ht="18" customHeight="1" x14ac:dyDescent="0.2">
      <c r="A241" s="8"/>
      <c r="B241" s="18"/>
      <c r="C241" s="18"/>
      <c r="D241" s="18"/>
      <c r="E241" s="18"/>
      <c r="F241" s="18"/>
      <c r="G241" s="18"/>
      <c r="K241" s="8"/>
    </row>
    <row r="242" spans="1:11" ht="18" customHeight="1" x14ac:dyDescent="0.2">
      <c r="A242" s="8"/>
      <c r="B242" s="18"/>
      <c r="C242" s="18"/>
      <c r="D242" s="18"/>
      <c r="E242" s="18"/>
      <c r="F242" s="18"/>
      <c r="G242" s="18"/>
      <c r="H242" s="18"/>
      <c r="I242" s="18"/>
      <c r="J242" s="18"/>
      <c r="K242" s="8"/>
    </row>
    <row r="243" spans="1:11" ht="23.25" x14ac:dyDescent="0.2">
      <c r="A243" s="8"/>
      <c r="B243" s="35" t="s">
        <v>114</v>
      </c>
      <c r="C243" s="25"/>
      <c r="D243" s="25"/>
      <c r="E243" s="25"/>
      <c r="F243" s="25"/>
      <c r="G243" s="25"/>
      <c r="H243" s="25"/>
      <c r="I243" s="25"/>
      <c r="J243" s="25"/>
      <c r="K243" s="8"/>
    </row>
    <row r="244" spans="1:11" ht="18" customHeight="1" x14ac:dyDescent="0.2">
      <c r="A244" s="8"/>
      <c r="B244" s="18"/>
      <c r="C244" s="18"/>
      <c r="D244" s="18"/>
      <c r="E244" s="18"/>
      <c r="F244" s="18"/>
      <c r="G244" s="18"/>
      <c r="H244" s="18"/>
      <c r="I244" s="18"/>
      <c r="J244" s="18"/>
      <c r="K244" s="8"/>
    </row>
    <row r="245" spans="1:11" s="5" customFormat="1" ht="18" customHeight="1" x14ac:dyDescent="0.2">
      <c r="A245" s="17"/>
      <c r="B245" s="67" t="s">
        <v>117</v>
      </c>
      <c r="C245" s="67"/>
      <c r="D245" s="67"/>
      <c r="E245" s="67"/>
      <c r="F245" s="67"/>
      <c r="G245" s="67"/>
      <c r="H245" s="67"/>
      <c r="I245" s="67"/>
      <c r="J245" s="67"/>
      <c r="K245" s="17"/>
    </row>
    <row r="246" spans="1:11" s="5" customFormat="1" ht="18" customHeight="1" x14ac:dyDescent="0.2">
      <c r="A246" s="17"/>
      <c r="B246" s="67"/>
      <c r="C246" s="67"/>
      <c r="D246" s="67"/>
      <c r="E246" s="67"/>
      <c r="F246" s="67"/>
      <c r="G246" s="67"/>
      <c r="H246" s="67"/>
      <c r="I246" s="67"/>
      <c r="J246" s="67"/>
      <c r="K246" s="17"/>
    </row>
    <row r="247" spans="1:11" ht="18" customHeight="1" x14ac:dyDescent="0.2">
      <c r="A247" s="8"/>
      <c r="B247" s="18"/>
      <c r="C247" s="18"/>
      <c r="D247" s="18"/>
      <c r="E247" s="18"/>
      <c r="F247" s="18"/>
      <c r="G247" s="18"/>
      <c r="H247" s="18"/>
      <c r="I247" s="18"/>
      <c r="J247" s="18"/>
      <c r="K247" s="8"/>
    </row>
    <row r="248" spans="1:11" ht="18" customHeight="1" x14ac:dyDescent="0.2">
      <c r="A248" s="8"/>
      <c r="B248" s="18"/>
      <c r="C248" s="36" t="s">
        <v>83</v>
      </c>
      <c r="D248" s="18"/>
      <c r="E248" s="18"/>
      <c r="F248" s="18"/>
      <c r="G248" s="18"/>
      <c r="H248" s="33" t="s">
        <v>81</v>
      </c>
      <c r="I248" s="33" t="s">
        <v>111</v>
      </c>
      <c r="J248" s="19" t="s">
        <v>3</v>
      </c>
      <c r="K248" s="8"/>
    </row>
    <row r="249" spans="1:11" ht="18" customHeight="1" x14ac:dyDescent="0.2">
      <c r="A249" s="8"/>
      <c r="B249" s="10" t="s">
        <v>4</v>
      </c>
      <c r="C249" s="68" t="s">
        <v>118</v>
      </c>
      <c r="D249" s="69"/>
      <c r="E249" s="69"/>
      <c r="F249" s="70"/>
      <c r="G249" s="18"/>
      <c r="H249" s="11" t="s">
        <v>115</v>
      </c>
      <c r="I249" s="11" t="s">
        <v>116</v>
      </c>
      <c r="J249" s="24">
        <f>(LEN(H249)-LEN(SUBSTITUTE(H249,I249,""))) / LEN(I249)</f>
        <v>2</v>
      </c>
      <c r="K249" s="8"/>
    </row>
    <row r="250" spans="1:11" ht="18" customHeight="1" x14ac:dyDescent="0.2">
      <c r="A250" s="8"/>
      <c r="B250" s="10"/>
      <c r="C250" s="74"/>
      <c r="D250" s="75"/>
      <c r="E250" s="75"/>
      <c r="F250" s="76"/>
      <c r="G250" s="18"/>
      <c r="H250" s="11" t="s">
        <v>112</v>
      </c>
      <c r="I250" s="11" t="s">
        <v>58</v>
      </c>
      <c r="J250" s="24">
        <f>(LEN(H250)-LEN(SUBSTITUTE(H250,I250,""))) / LEN(I250)</f>
        <v>2</v>
      </c>
      <c r="K250" s="8"/>
    </row>
    <row r="251" spans="1:11" ht="18" customHeight="1" x14ac:dyDescent="0.2">
      <c r="A251" s="8"/>
      <c r="B251" s="18"/>
      <c r="C251" s="18"/>
      <c r="D251" s="18"/>
      <c r="E251" s="18"/>
      <c r="F251" s="18"/>
      <c r="G251" s="18"/>
      <c r="H251" s="18"/>
      <c r="I251" s="18"/>
      <c r="J251" s="18"/>
      <c r="K251" s="8"/>
    </row>
    <row r="252" spans="1:11" ht="18" customHeight="1" x14ac:dyDescent="0.2">
      <c r="A252" s="8"/>
      <c r="B252" s="18"/>
      <c r="C252" s="18"/>
      <c r="D252" s="18"/>
      <c r="E252" s="18"/>
      <c r="F252" s="18"/>
      <c r="G252" s="18"/>
      <c r="H252" s="18"/>
      <c r="I252" s="18"/>
      <c r="J252" s="18"/>
      <c r="K252" s="8"/>
    </row>
    <row r="253" spans="1:11" ht="23.25" x14ac:dyDescent="0.2">
      <c r="A253" s="8"/>
      <c r="B253" s="35" t="s">
        <v>80</v>
      </c>
      <c r="C253" s="25"/>
      <c r="D253" s="25"/>
      <c r="E253" s="25"/>
      <c r="F253" s="25"/>
      <c r="G253" s="25"/>
      <c r="H253" s="25"/>
      <c r="I253" s="25"/>
      <c r="J253" s="25"/>
      <c r="K253" s="8"/>
    </row>
    <row r="254" spans="1:11" ht="18" customHeight="1" x14ac:dyDescent="0.2">
      <c r="A254" s="8"/>
      <c r="B254" s="18"/>
      <c r="C254" s="18"/>
      <c r="D254" s="18"/>
      <c r="E254" s="18"/>
      <c r="F254" s="18"/>
      <c r="G254" s="18"/>
      <c r="H254" s="18"/>
      <c r="I254" s="18"/>
      <c r="J254" s="18"/>
      <c r="K254" s="8"/>
    </row>
    <row r="255" spans="1:11" s="5" customFormat="1" ht="18" customHeight="1" x14ac:dyDescent="0.2">
      <c r="A255" s="17"/>
      <c r="B255" s="67" t="s">
        <v>86</v>
      </c>
      <c r="C255" s="67"/>
      <c r="D255" s="67"/>
      <c r="E255" s="67"/>
      <c r="F255" s="67"/>
      <c r="G255" s="67"/>
      <c r="H255" s="67"/>
      <c r="I255" s="67"/>
      <c r="J255" s="67"/>
      <c r="K255" s="17"/>
    </row>
    <row r="256" spans="1:11" s="5" customFormat="1" ht="18" customHeight="1" x14ac:dyDescent="0.2">
      <c r="A256" s="17"/>
      <c r="B256" s="67"/>
      <c r="C256" s="67"/>
      <c r="D256" s="67"/>
      <c r="E256" s="67"/>
      <c r="F256" s="67"/>
      <c r="G256" s="67"/>
      <c r="H256" s="67"/>
      <c r="I256" s="67"/>
      <c r="J256" s="67"/>
      <c r="K256" s="17"/>
    </row>
    <row r="257" spans="1:11" ht="18" customHeight="1" x14ac:dyDescent="0.2">
      <c r="A257" s="8"/>
      <c r="B257" s="18"/>
      <c r="C257" s="18"/>
      <c r="D257" s="18"/>
      <c r="E257" s="18"/>
      <c r="F257" s="18"/>
      <c r="G257" s="18"/>
      <c r="H257" s="18"/>
      <c r="I257" s="18"/>
      <c r="J257" s="18"/>
      <c r="K257" s="8"/>
    </row>
    <row r="258" spans="1:11" s="5" customFormat="1" ht="18" customHeight="1" x14ac:dyDescent="0.2">
      <c r="A258" s="17"/>
      <c r="B258" s="27"/>
      <c r="C258" s="36" t="s">
        <v>80</v>
      </c>
      <c r="D258" s="27"/>
      <c r="E258" s="27"/>
      <c r="F258" s="27"/>
      <c r="G258" s="27"/>
      <c r="H258" s="33" t="s">
        <v>81</v>
      </c>
      <c r="I258" s="28"/>
      <c r="J258" s="19" t="s">
        <v>3</v>
      </c>
      <c r="K258" s="17"/>
    </row>
    <row r="259" spans="1:11" ht="18" customHeight="1" x14ac:dyDescent="0.2">
      <c r="A259" s="8"/>
      <c r="B259" s="20" t="s">
        <v>4</v>
      </c>
      <c r="C259" s="21" t="s">
        <v>82</v>
      </c>
      <c r="D259" s="22"/>
      <c r="E259" s="22"/>
      <c r="F259" s="23"/>
      <c r="H259" s="11" t="s">
        <v>43</v>
      </c>
      <c r="I259" s="28"/>
      <c r="J259" s="24" t="str">
        <f>LEFT(H259,FIND(" ",H259)-1)</f>
        <v>Tom</v>
      </c>
      <c r="K259" s="8"/>
    </row>
    <row r="260" spans="1:11" ht="18" customHeight="1" x14ac:dyDescent="0.2">
      <c r="A260" s="8"/>
      <c r="B260" s="18"/>
      <c r="C260" s="18"/>
      <c r="D260" s="18"/>
      <c r="E260" s="18"/>
      <c r="F260" s="18"/>
      <c r="G260" s="18"/>
      <c r="H260" s="11" t="s">
        <v>100</v>
      </c>
      <c r="I260" s="18"/>
      <c r="J260" s="24" t="e">
        <f>LEFT(H260,FIND(" ",H260)-1)</f>
        <v>#VALUE!</v>
      </c>
      <c r="K260" s="8"/>
    </row>
    <row r="261" spans="1:11" ht="18" customHeight="1" x14ac:dyDescent="0.2">
      <c r="A261" s="8"/>
      <c r="B261" s="18"/>
      <c r="C261" s="18"/>
      <c r="D261" s="18"/>
      <c r="E261" s="18"/>
      <c r="F261" s="18"/>
      <c r="G261" s="18"/>
      <c r="H261" s="18"/>
      <c r="I261" s="18"/>
      <c r="J261" s="18"/>
      <c r="K261" s="8"/>
    </row>
    <row r="262" spans="1:11" s="5" customFormat="1" ht="18" customHeight="1" x14ac:dyDescent="0.2">
      <c r="A262" s="17"/>
      <c r="B262" s="67" t="s">
        <v>102</v>
      </c>
      <c r="C262" s="67"/>
      <c r="D262" s="67"/>
      <c r="E262" s="67"/>
      <c r="F262" s="67"/>
      <c r="G262" s="67"/>
      <c r="H262" s="67"/>
      <c r="I262" s="67"/>
      <c r="J262" s="67"/>
      <c r="K262" s="17"/>
    </row>
    <row r="263" spans="1:11" s="5" customFormat="1" ht="18" customHeight="1" x14ac:dyDescent="0.2">
      <c r="A263" s="17"/>
      <c r="B263" s="67"/>
      <c r="C263" s="67"/>
      <c r="D263" s="67"/>
      <c r="E263" s="67"/>
      <c r="F263" s="67"/>
      <c r="G263" s="67"/>
      <c r="H263" s="67"/>
      <c r="I263" s="67"/>
      <c r="J263" s="67"/>
      <c r="K263" s="17"/>
    </row>
    <row r="264" spans="1:11" s="5" customFormat="1" ht="18" customHeight="1" x14ac:dyDescent="0.2">
      <c r="A264" s="17"/>
      <c r="B264" s="27"/>
      <c r="C264" s="36"/>
      <c r="D264" s="27"/>
      <c r="E264" s="27"/>
      <c r="F264" s="27"/>
      <c r="G264" s="27"/>
      <c r="H264" s="33" t="s">
        <v>81</v>
      </c>
      <c r="I264" s="28"/>
      <c r="J264" s="19" t="s">
        <v>3</v>
      </c>
      <c r="K264" s="17"/>
    </row>
    <row r="265" spans="1:11" ht="18" customHeight="1" x14ac:dyDescent="0.2">
      <c r="A265" s="8"/>
      <c r="B265" s="20" t="s">
        <v>4</v>
      </c>
      <c r="C265" s="21" t="s">
        <v>101</v>
      </c>
      <c r="D265" s="22"/>
      <c r="E265" s="22"/>
      <c r="F265" s="23"/>
      <c r="H265" s="11" t="s">
        <v>100</v>
      </c>
      <c r="I265" s="18"/>
      <c r="J265" s="24" t="str">
        <f>IFERROR( LEFT(H265,FIND(" ",H265)-1), H265 )</f>
        <v>Tom</v>
      </c>
      <c r="K265" s="8"/>
    </row>
    <row r="266" spans="1:11" ht="18" customHeight="1" x14ac:dyDescent="0.2">
      <c r="A266" s="8"/>
      <c r="B266" s="18"/>
      <c r="C266" s="18"/>
      <c r="D266" s="18"/>
      <c r="E266" s="18"/>
      <c r="F266" s="18"/>
      <c r="G266" s="18"/>
      <c r="K266" s="8"/>
    </row>
    <row r="267" spans="1:11" ht="18" customHeight="1" x14ac:dyDescent="0.2">
      <c r="A267" s="8"/>
      <c r="B267" s="18"/>
      <c r="C267" s="18"/>
      <c r="D267" s="18"/>
      <c r="E267" s="18"/>
      <c r="F267" s="18"/>
      <c r="G267" s="18"/>
      <c r="H267" s="18"/>
      <c r="I267" s="18"/>
      <c r="J267" s="18"/>
      <c r="K267" s="8"/>
    </row>
    <row r="268" spans="1:11" ht="23.25" x14ac:dyDescent="0.2">
      <c r="A268" s="8"/>
      <c r="B268" s="35" t="s">
        <v>105</v>
      </c>
      <c r="C268" s="25"/>
      <c r="D268" s="25"/>
      <c r="E268" s="25"/>
      <c r="F268" s="25"/>
      <c r="G268" s="25"/>
      <c r="H268" s="25"/>
      <c r="I268" s="25"/>
      <c r="J268" s="25"/>
      <c r="K268" s="8"/>
    </row>
    <row r="269" spans="1:11" ht="18" customHeight="1" x14ac:dyDescent="0.2">
      <c r="A269" s="8"/>
      <c r="B269" s="18"/>
      <c r="C269" s="18"/>
      <c r="D269" s="18"/>
      <c r="E269" s="18"/>
      <c r="F269" s="18"/>
      <c r="G269" s="18"/>
      <c r="H269" s="18"/>
      <c r="I269" s="18"/>
      <c r="J269" s="18"/>
      <c r="K269" s="8"/>
    </row>
    <row r="270" spans="1:11" s="5" customFormat="1" ht="18" customHeight="1" x14ac:dyDescent="0.2">
      <c r="A270" s="17"/>
      <c r="B270" s="67" t="s">
        <v>106</v>
      </c>
      <c r="C270" s="67"/>
      <c r="D270" s="67"/>
      <c r="E270" s="67"/>
      <c r="F270" s="67"/>
      <c r="G270" s="67"/>
      <c r="H270" s="67"/>
      <c r="I270" s="67"/>
      <c r="J270" s="67"/>
      <c r="K270" s="17"/>
    </row>
    <row r="271" spans="1:11" s="5" customFormat="1" ht="18" customHeight="1" x14ac:dyDescent="0.2">
      <c r="A271" s="17"/>
      <c r="B271" s="67"/>
      <c r="C271" s="67"/>
      <c r="D271" s="67"/>
      <c r="E271" s="67"/>
      <c r="F271" s="67"/>
      <c r="G271" s="67"/>
      <c r="H271" s="67"/>
      <c r="I271" s="67"/>
      <c r="J271" s="67"/>
      <c r="K271" s="17"/>
    </row>
    <row r="272" spans="1:11" s="5" customFormat="1" ht="18" customHeight="1" x14ac:dyDescent="0.2">
      <c r="A272" s="17"/>
      <c r="B272" s="67"/>
      <c r="C272" s="67"/>
      <c r="D272" s="67"/>
      <c r="E272" s="67"/>
      <c r="F272" s="67"/>
      <c r="G272" s="67"/>
      <c r="H272" s="67"/>
      <c r="I272" s="67"/>
      <c r="J272" s="67"/>
      <c r="K272" s="17"/>
    </row>
    <row r="273" spans="1:11" ht="18" customHeight="1" x14ac:dyDescent="0.2">
      <c r="A273" s="8"/>
      <c r="B273" s="18"/>
      <c r="C273" s="18"/>
      <c r="D273" s="18"/>
      <c r="E273" s="18"/>
      <c r="F273" s="18"/>
      <c r="G273" s="18"/>
      <c r="H273" s="18"/>
      <c r="I273" s="18"/>
      <c r="J273" s="18"/>
      <c r="K273" s="8"/>
    </row>
    <row r="274" spans="1:11" s="5" customFormat="1" ht="18" customHeight="1" x14ac:dyDescent="0.2">
      <c r="A274" s="17"/>
      <c r="B274" s="27"/>
      <c r="C274" s="36"/>
      <c r="D274" s="27"/>
      <c r="E274" s="27"/>
      <c r="F274" s="27"/>
      <c r="G274" s="27"/>
      <c r="H274" s="33" t="s">
        <v>81</v>
      </c>
      <c r="I274" s="28"/>
      <c r="J274" s="19" t="s">
        <v>3</v>
      </c>
      <c r="K274" s="17"/>
    </row>
    <row r="275" spans="1:11" ht="18" customHeight="1" x14ac:dyDescent="0.2">
      <c r="A275" s="8"/>
      <c r="B275" s="20" t="s">
        <v>4</v>
      </c>
      <c r="C275" s="37" t="s">
        <v>84</v>
      </c>
      <c r="D275" s="22"/>
      <c r="E275" s="22"/>
      <c r="F275" s="23"/>
      <c r="H275" s="11" t="s">
        <v>43</v>
      </c>
      <c r="I275" s="28"/>
      <c r="J275" s="24" t="str">
        <f>RIGHT(H275,LEN(H275)-FIND(" ",H275))</f>
        <v>Sawyer</v>
      </c>
      <c r="K275" s="8"/>
    </row>
    <row r="276" spans="1:11" ht="18" customHeight="1" x14ac:dyDescent="0.2">
      <c r="A276" s="8"/>
      <c r="B276" s="18"/>
      <c r="C276" s="18"/>
      <c r="D276" s="18"/>
      <c r="E276" s="18"/>
      <c r="F276" s="18"/>
      <c r="G276" s="20"/>
      <c r="H276" s="11" t="s">
        <v>85</v>
      </c>
      <c r="I276" s="18"/>
      <c r="J276" s="24" t="str">
        <f>RIGHT(H276,LEN(H276)-FIND(" ",H276))</f>
        <v>Allen Smith</v>
      </c>
      <c r="K276" s="8"/>
    </row>
    <row r="277" spans="1:11" ht="18" customHeight="1" x14ac:dyDescent="0.2">
      <c r="A277" s="8"/>
      <c r="B277" s="18"/>
      <c r="C277" s="18"/>
      <c r="D277" s="18"/>
      <c r="E277" s="18"/>
      <c r="F277" s="18"/>
      <c r="G277" s="18"/>
      <c r="H277" s="18"/>
      <c r="I277" s="18"/>
      <c r="J277" s="18"/>
      <c r="K277" s="8"/>
    </row>
    <row r="278" spans="1:11" ht="18" customHeight="1" x14ac:dyDescent="0.2">
      <c r="A278" s="8"/>
      <c r="B278" s="18"/>
      <c r="C278" s="18"/>
      <c r="D278" s="18"/>
      <c r="E278" s="18"/>
      <c r="F278" s="18"/>
      <c r="G278" s="18"/>
      <c r="H278" s="18"/>
      <c r="I278" s="18"/>
      <c r="J278" s="18"/>
      <c r="K278" s="8"/>
    </row>
    <row r="279" spans="1:11" s="5" customFormat="1" ht="18" customHeight="1" x14ac:dyDescent="0.2">
      <c r="A279" s="17"/>
      <c r="B279" s="27"/>
      <c r="C279" s="36" t="s">
        <v>159</v>
      </c>
      <c r="D279" s="27"/>
      <c r="E279" s="27"/>
      <c r="F279" s="27"/>
      <c r="G279" s="27"/>
      <c r="H279" s="33" t="s">
        <v>81</v>
      </c>
      <c r="I279" s="28"/>
      <c r="J279" s="19" t="s">
        <v>3</v>
      </c>
      <c r="K279" s="17"/>
    </row>
    <row r="280" spans="1:11" ht="18" customHeight="1" x14ac:dyDescent="0.2">
      <c r="A280" s="8"/>
      <c r="B280" s="20" t="s">
        <v>4</v>
      </c>
      <c r="C280" s="37" t="s">
        <v>160</v>
      </c>
      <c r="D280" s="22"/>
      <c r="E280" s="22"/>
      <c r="F280" s="23"/>
      <c r="H280" s="11" t="s">
        <v>43</v>
      </c>
      <c r="I280" s="28"/>
      <c r="J280" s="24" t="str">
        <f>MID(H280,FIND(" ",H280)+1,9999999)</f>
        <v>Sawyer</v>
      </c>
      <c r="K280" s="8"/>
    </row>
    <row r="281" spans="1:11" ht="18" customHeight="1" x14ac:dyDescent="0.2">
      <c r="A281" s="8"/>
      <c r="B281" s="18"/>
      <c r="C281" s="18"/>
      <c r="D281" s="18"/>
      <c r="E281" s="18"/>
      <c r="F281" s="18"/>
      <c r="G281" s="20"/>
      <c r="H281" s="11" t="s">
        <v>85</v>
      </c>
      <c r="I281" s="18"/>
      <c r="J281" s="24" t="str">
        <f>MID(H281,FIND(" ",H281)+1,LEN(H281))</f>
        <v>Allen Smith</v>
      </c>
      <c r="K281" s="8"/>
    </row>
    <row r="282" spans="1:11" ht="18" customHeight="1" x14ac:dyDescent="0.2">
      <c r="A282" s="8"/>
      <c r="B282" s="18"/>
      <c r="C282" s="18"/>
      <c r="D282" s="18"/>
      <c r="E282" s="18"/>
      <c r="F282" s="18"/>
      <c r="G282" s="18"/>
      <c r="H282" s="18"/>
      <c r="I282" s="18"/>
      <c r="J282" s="18"/>
      <c r="K282" s="8"/>
    </row>
    <row r="283" spans="1:11" ht="18" customHeight="1" x14ac:dyDescent="0.2">
      <c r="A283" s="8"/>
      <c r="B283" s="18"/>
      <c r="C283" s="18"/>
      <c r="D283" s="18"/>
      <c r="E283" s="18"/>
      <c r="F283" s="18"/>
      <c r="G283" s="18"/>
      <c r="H283" s="18"/>
      <c r="I283" s="18"/>
      <c r="J283" s="18"/>
      <c r="K283" s="8"/>
    </row>
    <row r="284" spans="1:11" ht="23.25" x14ac:dyDescent="0.2">
      <c r="A284" s="8"/>
      <c r="B284" s="35" t="s">
        <v>107</v>
      </c>
      <c r="C284" s="25"/>
      <c r="D284" s="25"/>
      <c r="E284" s="25"/>
      <c r="F284" s="25"/>
      <c r="G284" s="25"/>
      <c r="H284" s="25"/>
      <c r="I284" s="25"/>
      <c r="J284" s="25"/>
      <c r="K284" s="8"/>
    </row>
    <row r="285" spans="1:11" ht="18" customHeight="1" x14ac:dyDescent="0.2">
      <c r="A285" s="8"/>
      <c r="B285" s="18"/>
      <c r="C285" s="18"/>
      <c r="D285" s="18"/>
      <c r="E285" s="18"/>
      <c r="F285" s="18"/>
      <c r="G285" s="18"/>
      <c r="H285" s="18"/>
      <c r="I285" s="18"/>
      <c r="J285" s="18"/>
      <c r="K285" s="8"/>
    </row>
    <row r="286" spans="1:11" s="5" customFormat="1" ht="18" customHeight="1" x14ac:dyDescent="0.2">
      <c r="A286" s="17"/>
      <c r="B286" s="67" t="s">
        <v>108</v>
      </c>
      <c r="C286" s="67"/>
      <c r="D286" s="67"/>
      <c r="E286" s="67"/>
      <c r="F286" s="67"/>
      <c r="G286" s="67"/>
      <c r="H286" s="67"/>
      <c r="I286" s="67"/>
      <c r="J286" s="67"/>
      <c r="K286" s="17"/>
    </row>
    <row r="287" spans="1:11" s="5" customFormat="1" ht="18" customHeight="1" x14ac:dyDescent="0.2">
      <c r="A287" s="17"/>
      <c r="B287" s="67"/>
      <c r="C287" s="67"/>
      <c r="D287" s="67"/>
      <c r="E287" s="67"/>
      <c r="F287" s="67"/>
      <c r="G287" s="67"/>
      <c r="H287" s="67"/>
      <c r="I287" s="67"/>
      <c r="J287" s="67"/>
      <c r="K287" s="17"/>
    </row>
    <row r="288" spans="1:11" s="5" customFormat="1" ht="18" customHeight="1" x14ac:dyDescent="0.2">
      <c r="A288" s="17"/>
      <c r="B288" s="67"/>
      <c r="C288" s="67"/>
      <c r="D288" s="67"/>
      <c r="E288" s="67"/>
      <c r="F288" s="67"/>
      <c r="G288" s="67"/>
      <c r="H288" s="67"/>
      <c r="I288" s="67"/>
      <c r="J288" s="67"/>
      <c r="K288" s="17"/>
    </row>
    <row r="289" spans="1:11" s="5" customFormat="1" ht="18" customHeight="1" x14ac:dyDescent="0.2">
      <c r="A289" s="17"/>
      <c r="B289" s="67"/>
      <c r="C289" s="67"/>
      <c r="D289" s="67"/>
      <c r="E289" s="67"/>
      <c r="F289" s="67"/>
      <c r="G289" s="67"/>
      <c r="H289" s="67"/>
      <c r="I289" s="67"/>
      <c r="J289" s="67"/>
      <c r="K289" s="17"/>
    </row>
    <row r="290" spans="1:11" ht="18" customHeight="1" x14ac:dyDescent="0.2">
      <c r="A290" s="8"/>
      <c r="B290" s="18"/>
      <c r="C290" s="18"/>
      <c r="D290" s="18"/>
      <c r="E290" s="18"/>
      <c r="F290" s="18"/>
      <c r="G290" s="18"/>
      <c r="H290" s="18"/>
      <c r="I290" s="18"/>
      <c r="J290" s="18"/>
      <c r="K290" s="8"/>
    </row>
    <row r="291" spans="1:11" ht="18" customHeight="1" x14ac:dyDescent="0.2">
      <c r="A291" s="8"/>
      <c r="B291" s="18"/>
      <c r="C291" s="36" t="s">
        <v>83</v>
      </c>
      <c r="D291" s="18"/>
      <c r="E291" s="18"/>
      <c r="F291" s="18"/>
      <c r="G291" s="18"/>
      <c r="H291" s="33" t="s">
        <v>81</v>
      </c>
      <c r="I291" s="18"/>
      <c r="J291" s="19" t="s">
        <v>3</v>
      </c>
      <c r="K291" s="8"/>
    </row>
    <row r="292" spans="1:11" ht="18" customHeight="1" x14ac:dyDescent="0.2">
      <c r="A292" s="8"/>
      <c r="B292" s="10" t="s">
        <v>4</v>
      </c>
      <c r="C292" s="68" t="s">
        <v>109</v>
      </c>
      <c r="D292" s="69"/>
      <c r="E292" s="69"/>
      <c r="F292" s="70"/>
      <c r="G292" s="18"/>
      <c r="H292" s="11" t="s">
        <v>104</v>
      </c>
      <c r="I292" s="18"/>
      <c r="J292" s="24" t="str">
        <f>IFERROR( RIGHT(H292,LEN(H292)-FIND("!",SUBSTITUTE(H292," ","!",LEN(H292)-LEN(SUBSTITUTE(H292," ",""))))), "")</f>
        <v>Smith</v>
      </c>
      <c r="K292" s="8"/>
    </row>
    <row r="293" spans="1:11" ht="18" customHeight="1" x14ac:dyDescent="0.2">
      <c r="A293" s="8"/>
      <c r="B293" s="10"/>
      <c r="C293" s="71"/>
      <c r="D293" s="72"/>
      <c r="E293" s="72"/>
      <c r="F293" s="73"/>
      <c r="G293" s="18"/>
      <c r="H293" s="11" t="s">
        <v>103</v>
      </c>
      <c r="I293" s="18"/>
      <c r="J293" s="24" t="str">
        <f>IFERROR( RIGHT(H293,LEN(H293)-FIND("!",SUBSTITUTE(H293," ","!",LEN(H293)-LEN(SUBSTITUTE(H293," ",""))))), "")</f>
        <v>Smith</v>
      </c>
      <c r="K293" s="8"/>
    </row>
    <row r="294" spans="1:11" ht="18" customHeight="1" x14ac:dyDescent="0.2">
      <c r="A294" s="8"/>
      <c r="B294" s="8"/>
      <c r="C294" s="74"/>
      <c r="D294" s="75"/>
      <c r="E294" s="75"/>
      <c r="F294" s="76"/>
      <c r="G294" s="18"/>
      <c r="H294" s="11" t="s">
        <v>92</v>
      </c>
      <c r="I294" s="18"/>
      <c r="J294" s="24" t="str">
        <f>IFERROR( RIGHT(H294,LEN(H294)-FIND("!",SUBSTITUTE(H294," ","!",LEN(H294)-LEN(SUBSTITUTE(H294," ",""))))), "")</f>
        <v/>
      </c>
      <c r="K294" s="8"/>
    </row>
    <row r="295" spans="1:11" ht="18" customHeight="1" x14ac:dyDescent="0.2">
      <c r="A295" s="8"/>
      <c r="B295" s="18"/>
      <c r="C295" s="18"/>
      <c r="D295" s="18"/>
      <c r="E295" s="18"/>
      <c r="F295" s="18"/>
      <c r="G295" s="18"/>
      <c r="H295" s="18"/>
      <c r="I295" s="18"/>
      <c r="J295" s="18"/>
      <c r="K295" s="8"/>
    </row>
    <row r="296" spans="1:11" s="5" customFormat="1" ht="18" customHeight="1" x14ac:dyDescent="0.2">
      <c r="A296" s="17"/>
      <c r="B296" s="67" t="s">
        <v>110</v>
      </c>
      <c r="C296" s="67"/>
      <c r="D296" s="67"/>
      <c r="E296" s="67"/>
      <c r="F296" s="67"/>
      <c r="G296" s="67"/>
      <c r="H296" s="67"/>
      <c r="I296" s="67"/>
      <c r="J296" s="67"/>
      <c r="K296" s="17"/>
    </row>
    <row r="297" spans="1:11" s="5" customFormat="1" ht="18" customHeight="1" x14ac:dyDescent="0.2">
      <c r="A297" s="17"/>
      <c r="B297" s="67"/>
      <c r="C297" s="67"/>
      <c r="D297" s="67"/>
      <c r="E297" s="67"/>
      <c r="F297" s="67"/>
      <c r="G297" s="67"/>
      <c r="H297" s="67"/>
      <c r="I297" s="67"/>
      <c r="J297" s="67"/>
      <c r="K297" s="17"/>
    </row>
    <row r="298" spans="1:11" ht="18" customHeight="1" x14ac:dyDescent="0.2">
      <c r="A298" s="8"/>
      <c r="B298" s="18"/>
      <c r="C298" s="18"/>
      <c r="D298" s="18"/>
      <c r="E298" s="18"/>
      <c r="F298" s="18"/>
      <c r="G298" s="18"/>
      <c r="H298" s="18"/>
      <c r="I298" s="18"/>
      <c r="J298" s="18"/>
      <c r="K298" s="8"/>
    </row>
    <row r="299" spans="1:11" ht="18" customHeight="1" x14ac:dyDescent="0.2">
      <c r="A299" s="8"/>
      <c r="B299" s="12" t="s">
        <v>119</v>
      </c>
      <c r="C299" s="13" t="s">
        <v>170</v>
      </c>
    </row>
    <row r="300" spans="1:11" ht="18" customHeight="1" x14ac:dyDescent="0.2">
      <c r="A300" s="8"/>
      <c r="B300" s="18"/>
      <c r="C300" s="18"/>
      <c r="D300" s="18"/>
      <c r="E300" s="18"/>
      <c r="F300" s="18"/>
      <c r="G300" s="18"/>
      <c r="H300" s="18"/>
      <c r="I300" s="18"/>
      <c r="J300" s="18"/>
      <c r="K300" s="8"/>
    </row>
    <row r="301" spans="1:11" ht="23.25" x14ac:dyDescent="0.2">
      <c r="A301" s="8"/>
      <c r="B301" s="35" t="s">
        <v>99</v>
      </c>
      <c r="C301" s="25"/>
      <c r="D301" s="25"/>
      <c r="E301" s="25"/>
      <c r="F301" s="25"/>
      <c r="G301" s="25"/>
      <c r="H301" s="25"/>
      <c r="I301" s="25"/>
      <c r="J301" s="25"/>
      <c r="K301" s="8"/>
    </row>
    <row r="302" spans="1:11" ht="18" customHeight="1" x14ac:dyDescent="0.2">
      <c r="A302" s="8"/>
      <c r="B302" s="18"/>
      <c r="C302" s="18"/>
      <c r="D302" s="18"/>
      <c r="E302" s="18"/>
      <c r="F302" s="18"/>
      <c r="G302" s="18"/>
      <c r="H302" s="18"/>
      <c r="I302" s="18"/>
      <c r="J302" s="18"/>
      <c r="K302" s="8"/>
    </row>
    <row r="303" spans="1:11" s="5" customFormat="1" ht="18" customHeight="1" x14ac:dyDescent="0.2">
      <c r="A303" s="17"/>
      <c r="B303" s="67" t="s">
        <v>176</v>
      </c>
      <c r="C303" s="67"/>
      <c r="D303" s="67"/>
      <c r="E303" s="67"/>
      <c r="F303" s="67"/>
      <c r="G303" s="67"/>
      <c r="H303" s="67"/>
      <c r="I303" s="67"/>
      <c r="J303" s="67"/>
      <c r="K303" s="17"/>
    </row>
    <row r="304" spans="1:11" s="5" customFormat="1" ht="18" customHeight="1" x14ac:dyDescent="0.2">
      <c r="A304" s="17"/>
      <c r="B304" s="67"/>
      <c r="C304" s="67"/>
      <c r="D304" s="67"/>
      <c r="E304" s="67"/>
      <c r="F304" s="67"/>
      <c r="G304" s="67"/>
      <c r="H304" s="67"/>
      <c r="I304" s="67"/>
      <c r="J304" s="67"/>
      <c r="K304" s="17"/>
    </row>
    <row r="305" spans="1:11" s="5" customFormat="1" ht="18" customHeight="1" x14ac:dyDescent="0.2">
      <c r="A305" s="17"/>
      <c r="B305" s="67"/>
      <c r="C305" s="67"/>
      <c r="D305" s="67"/>
      <c r="E305" s="67"/>
      <c r="F305" s="67"/>
      <c r="G305" s="67"/>
      <c r="H305" s="67"/>
      <c r="I305" s="67"/>
      <c r="J305" s="67"/>
      <c r="K305" s="17"/>
    </row>
    <row r="306" spans="1:11" ht="18" customHeight="1" x14ac:dyDescent="0.2">
      <c r="A306" s="8"/>
      <c r="B306" s="18"/>
      <c r="C306" s="18"/>
      <c r="D306" s="18"/>
      <c r="E306" s="18"/>
      <c r="F306" s="18"/>
      <c r="G306" s="18"/>
      <c r="H306" s="18"/>
      <c r="I306" s="18"/>
      <c r="J306" s="18"/>
      <c r="K306" s="8"/>
    </row>
    <row r="307" spans="1:11" ht="18" customHeight="1" x14ac:dyDescent="0.2">
      <c r="A307" s="8"/>
      <c r="B307" s="18"/>
      <c r="C307" s="18"/>
      <c r="D307" s="18"/>
      <c r="E307" s="18"/>
      <c r="F307" s="18"/>
      <c r="G307" s="18"/>
      <c r="H307" s="33" t="s">
        <v>81</v>
      </c>
      <c r="I307" s="33" t="s">
        <v>126</v>
      </c>
      <c r="J307" s="33" t="s">
        <v>123</v>
      </c>
      <c r="K307" s="19" t="s">
        <v>3</v>
      </c>
    </row>
    <row r="308" spans="1:11" ht="18" customHeight="1" x14ac:dyDescent="0.2">
      <c r="A308" s="8"/>
      <c r="B308" s="10" t="s">
        <v>4</v>
      </c>
      <c r="C308" s="68" t="s">
        <v>125</v>
      </c>
      <c r="D308" s="69"/>
      <c r="E308" s="69"/>
      <c r="F308" s="70"/>
      <c r="G308" s="18"/>
      <c r="H308" s="11" t="s">
        <v>124</v>
      </c>
      <c r="I308" s="11" t="s">
        <v>54</v>
      </c>
      <c r="J308" s="11">
        <v>1</v>
      </c>
      <c r="K308" s="24" t="str">
        <f>TRIM(MID(SUBSTITUTE(H308,I308,REPT(" ",LEN(H308))),(J308-1)*LEN(H308)+1,LEN(H308)))</f>
        <v>One</v>
      </c>
    </row>
    <row r="309" spans="1:11" ht="18" customHeight="1" x14ac:dyDescent="0.2">
      <c r="A309" s="8"/>
      <c r="B309" s="10"/>
      <c r="C309" s="71"/>
      <c r="D309" s="72"/>
      <c r="E309" s="72"/>
      <c r="F309" s="73"/>
      <c r="G309" s="18"/>
      <c r="H309" s="11" t="s">
        <v>124</v>
      </c>
      <c r="I309" s="11" t="s">
        <v>54</v>
      </c>
      <c r="J309" s="11">
        <v>2</v>
      </c>
      <c r="K309" s="24" t="str">
        <f>TRIM(MID(SUBSTITUTE(H309,I309,REPT(" ",LEN(H309))),(J309-1)*LEN(H309)+1,LEN(H309)))</f>
        <v>Two</v>
      </c>
    </row>
    <row r="310" spans="1:11" ht="18" customHeight="1" x14ac:dyDescent="0.2">
      <c r="A310" s="8"/>
      <c r="B310" s="8"/>
      <c r="C310" s="74"/>
      <c r="D310" s="75"/>
      <c r="E310" s="75"/>
      <c r="F310" s="76"/>
      <c r="G310" s="18"/>
      <c r="H310" s="11" t="s">
        <v>124</v>
      </c>
      <c r="I310" s="11" t="s">
        <v>54</v>
      </c>
      <c r="J310" s="11">
        <v>3</v>
      </c>
      <c r="K310" s="24" t="str">
        <f>TRIM(MID(SUBSTITUTE(H310,I310,REPT(" ",LEN(H310))),(J310-1)*LEN(H310)+1,LEN(H310)))</f>
        <v>Three</v>
      </c>
    </row>
    <row r="311" spans="1:11" ht="18" customHeight="1" x14ac:dyDescent="0.2">
      <c r="A311" s="8"/>
      <c r="B311" s="18"/>
      <c r="C311" s="18"/>
      <c r="D311" s="18"/>
      <c r="E311" s="18"/>
      <c r="F311" s="18"/>
      <c r="G311" s="18"/>
      <c r="H311" s="18"/>
      <c r="I311" s="18"/>
      <c r="J311" s="18"/>
      <c r="K311" s="8"/>
    </row>
    <row r="312" spans="1:11" ht="18" customHeight="1" x14ac:dyDescent="0.2">
      <c r="A312" s="8"/>
      <c r="B312" s="8"/>
      <c r="C312" s="8"/>
      <c r="D312" s="8"/>
      <c r="E312" s="8"/>
      <c r="F312" s="8"/>
      <c r="G312" s="8"/>
      <c r="H312" s="8"/>
      <c r="I312" s="8"/>
      <c r="J312" s="8"/>
      <c r="K312" s="8"/>
    </row>
    <row r="313" spans="1:11" ht="18" customHeight="1" x14ac:dyDescent="0.2">
      <c r="A313" s="8"/>
      <c r="B313" s="12" t="s">
        <v>119</v>
      </c>
      <c r="C313" s="13" t="s">
        <v>133</v>
      </c>
      <c r="D313" s="14"/>
      <c r="E313" s="14"/>
      <c r="F313" s="14"/>
      <c r="G313" s="14"/>
      <c r="H313" s="14"/>
      <c r="I313" s="14"/>
      <c r="J313" s="14"/>
      <c r="K313" s="14"/>
    </row>
    <row r="314" spans="1:11" ht="18" customHeight="1" x14ac:dyDescent="0.2">
      <c r="A314" s="8"/>
      <c r="B314" s="18"/>
      <c r="C314" s="18"/>
      <c r="D314" s="18"/>
      <c r="E314" s="18"/>
      <c r="F314" s="18"/>
      <c r="G314" s="18"/>
      <c r="H314" s="18"/>
      <c r="I314" s="18"/>
      <c r="J314" s="18"/>
      <c r="K314" s="8"/>
    </row>
    <row r="315" spans="1:11" ht="18" customHeight="1" x14ac:dyDescent="0.2">
      <c r="A315" s="8"/>
      <c r="B315" s="12" t="s">
        <v>119</v>
      </c>
      <c r="C315" s="13" t="s">
        <v>120</v>
      </c>
      <c r="D315" s="14"/>
      <c r="E315" s="14"/>
      <c r="F315" s="14"/>
      <c r="G315" s="14"/>
      <c r="H315" s="14"/>
      <c r="I315" s="14"/>
      <c r="J315" s="14"/>
      <c r="K315" s="14"/>
    </row>
    <row r="316" spans="1:11" ht="18" customHeight="1" x14ac:dyDescent="0.2">
      <c r="A316" s="8"/>
      <c r="B316" s="18"/>
      <c r="C316" s="18"/>
      <c r="D316" s="18"/>
      <c r="E316" s="18"/>
      <c r="F316" s="18"/>
      <c r="G316" s="18"/>
      <c r="H316" s="18"/>
      <c r="I316" s="18"/>
      <c r="J316" s="18"/>
      <c r="K316" s="8"/>
    </row>
    <row r="317" spans="1:11" ht="23.25" x14ac:dyDescent="0.2">
      <c r="A317" s="8"/>
      <c r="B317" s="35" t="s">
        <v>181</v>
      </c>
      <c r="C317" s="25"/>
      <c r="D317" s="25"/>
      <c r="E317" s="25"/>
      <c r="F317" s="25"/>
      <c r="G317" s="25"/>
      <c r="H317" s="25"/>
      <c r="I317" s="25"/>
      <c r="J317" s="25"/>
      <c r="K317" s="8"/>
    </row>
    <row r="318" spans="1:11" ht="18" customHeight="1" x14ac:dyDescent="0.2">
      <c r="A318" s="8"/>
      <c r="B318" s="18"/>
      <c r="C318" s="18"/>
      <c r="D318" s="18"/>
      <c r="E318" s="18"/>
      <c r="F318" s="18"/>
      <c r="G318" s="18"/>
      <c r="H318" s="18"/>
      <c r="I318" s="18"/>
      <c r="J318" s="18"/>
      <c r="K318" s="8"/>
    </row>
    <row r="319" spans="1:11" s="5" customFormat="1" ht="18" customHeight="1" x14ac:dyDescent="0.2">
      <c r="A319" s="17"/>
      <c r="B319" s="67" t="s">
        <v>129</v>
      </c>
      <c r="C319" s="67"/>
      <c r="D319" s="67"/>
      <c r="E319" s="67"/>
      <c r="F319" s="67"/>
      <c r="G319" s="67"/>
      <c r="H319" s="67"/>
      <c r="I319" s="67"/>
      <c r="J319" s="67"/>
      <c r="K319" s="17"/>
    </row>
    <row r="320" spans="1:11" s="5" customFormat="1" ht="18" customHeight="1" x14ac:dyDescent="0.2">
      <c r="A320" s="17"/>
      <c r="B320" s="67"/>
      <c r="C320" s="67"/>
      <c r="D320" s="67"/>
      <c r="E320" s="67"/>
      <c r="F320" s="67"/>
      <c r="G320" s="67"/>
      <c r="H320" s="67"/>
      <c r="I320" s="67"/>
      <c r="J320" s="67"/>
      <c r="K320" s="17"/>
    </row>
    <row r="321" spans="1:11" ht="18" customHeight="1" x14ac:dyDescent="0.2">
      <c r="A321" s="8"/>
      <c r="B321" s="18"/>
      <c r="C321" s="18"/>
      <c r="D321" s="18"/>
      <c r="E321" s="18"/>
      <c r="F321" s="18"/>
      <c r="G321" s="18"/>
      <c r="H321" s="18"/>
      <c r="I321" s="18"/>
      <c r="J321" s="18"/>
      <c r="K321" s="8"/>
    </row>
    <row r="322" spans="1:11" ht="18" customHeight="1" x14ac:dyDescent="0.2">
      <c r="A322" s="8"/>
      <c r="B322" s="20" t="s">
        <v>4</v>
      </c>
      <c r="C322" s="21" t="s">
        <v>131</v>
      </c>
      <c r="D322" s="22"/>
      <c r="E322" s="22"/>
      <c r="F322" s="22"/>
      <c r="G322" s="22"/>
      <c r="H322" s="22"/>
      <c r="I322" s="23"/>
      <c r="J322" s="28"/>
      <c r="K322" s="8"/>
    </row>
    <row r="323" spans="1:11" ht="18" customHeight="1" x14ac:dyDescent="0.2">
      <c r="A323" s="8"/>
      <c r="B323" s="18"/>
      <c r="C323" s="18"/>
      <c r="D323" s="18"/>
      <c r="E323" s="18"/>
      <c r="F323" s="18"/>
      <c r="G323" s="18"/>
      <c r="H323" s="18"/>
      <c r="I323" s="18"/>
      <c r="J323" s="18"/>
      <c r="K323" s="8"/>
    </row>
    <row r="324" spans="1:11" s="5" customFormat="1" ht="18" customHeight="1" x14ac:dyDescent="0.2">
      <c r="A324" s="17"/>
      <c r="B324" s="67" t="s">
        <v>128</v>
      </c>
      <c r="C324" s="67"/>
      <c r="D324" s="67"/>
      <c r="E324" s="67"/>
      <c r="F324" s="67"/>
      <c r="G324" s="67"/>
      <c r="H324" s="67"/>
      <c r="I324" s="67"/>
      <c r="J324" s="67"/>
      <c r="K324" s="17"/>
    </row>
    <row r="325" spans="1:11" s="5" customFormat="1" ht="18" customHeight="1" x14ac:dyDescent="0.2">
      <c r="A325" s="17"/>
      <c r="B325" s="67"/>
      <c r="C325" s="67"/>
      <c r="D325" s="67"/>
      <c r="E325" s="67"/>
      <c r="F325" s="67"/>
      <c r="G325" s="67"/>
      <c r="H325" s="67"/>
      <c r="I325" s="67"/>
      <c r="J325" s="67"/>
      <c r="K325" s="17"/>
    </row>
    <row r="326" spans="1:11" ht="18" customHeight="1" x14ac:dyDescent="0.2">
      <c r="A326" s="8"/>
      <c r="B326" s="10" t="s">
        <v>4</v>
      </c>
      <c r="C326" s="68" t="s">
        <v>132</v>
      </c>
      <c r="D326" s="69"/>
      <c r="E326" s="69"/>
      <c r="F326" s="69"/>
      <c r="G326" s="69"/>
      <c r="H326" s="69"/>
      <c r="I326" s="70"/>
      <c r="J326" s="18"/>
      <c r="K326" s="8"/>
    </row>
    <row r="327" spans="1:11" ht="18" customHeight="1" x14ac:dyDescent="0.2">
      <c r="A327" s="8"/>
      <c r="B327" s="8"/>
      <c r="C327" s="74"/>
      <c r="D327" s="75"/>
      <c r="E327" s="75"/>
      <c r="F327" s="75"/>
      <c r="G327" s="75"/>
      <c r="H327" s="75"/>
      <c r="I327" s="76"/>
      <c r="J327" s="18"/>
      <c r="K327" s="8"/>
    </row>
    <row r="328" spans="1:11" ht="18" customHeight="1" x14ac:dyDescent="0.2">
      <c r="A328" s="8"/>
      <c r="B328" s="18"/>
      <c r="C328" s="18"/>
      <c r="D328" s="18"/>
      <c r="E328" s="18"/>
      <c r="F328" s="18"/>
      <c r="G328" s="18"/>
      <c r="H328" s="18"/>
      <c r="I328" s="18"/>
      <c r="J328" s="18"/>
      <c r="K328" s="8"/>
    </row>
    <row r="329" spans="1:11" s="5" customFormat="1" ht="18" customHeight="1" x14ac:dyDescent="0.2">
      <c r="A329" s="17"/>
      <c r="B329" s="67" t="s">
        <v>127</v>
      </c>
      <c r="C329" s="67"/>
      <c r="D329" s="67"/>
      <c r="E329" s="67"/>
      <c r="F329" s="67"/>
      <c r="G329" s="67"/>
      <c r="H329" s="67"/>
      <c r="I329" s="67"/>
      <c r="J329" s="67"/>
      <c r="K329" s="17"/>
    </row>
    <row r="330" spans="1:11" s="5" customFormat="1" ht="18" customHeight="1" x14ac:dyDescent="0.2">
      <c r="A330" s="17"/>
      <c r="B330" s="67"/>
      <c r="C330" s="67"/>
      <c r="D330" s="67"/>
      <c r="E330" s="67"/>
      <c r="F330" s="67"/>
      <c r="G330" s="67"/>
      <c r="H330" s="67"/>
      <c r="I330" s="67"/>
      <c r="J330" s="67"/>
      <c r="K330" s="17"/>
    </row>
    <row r="331" spans="1:11" ht="18" customHeight="1" x14ac:dyDescent="0.2">
      <c r="A331" s="8"/>
      <c r="B331" s="18"/>
      <c r="C331" s="18"/>
      <c r="D331" s="18"/>
      <c r="E331" s="18"/>
      <c r="F331" s="18"/>
      <c r="G331" s="18"/>
      <c r="H331" s="18"/>
      <c r="I331" s="18"/>
      <c r="J331" s="18"/>
      <c r="K331" s="18"/>
    </row>
    <row r="332" spans="1:11" ht="18" customHeight="1" x14ac:dyDescent="0.2">
      <c r="A332" s="8"/>
      <c r="B332" s="18"/>
      <c r="D332" s="18"/>
      <c r="E332" s="18"/>
      <c r="F332" s="18"/>
      <c r="G332" s="33" t="s">
        <v>126</v>
      </c>
      <c r="H332" s="33" t="s">
        <v>56</v>
      </c>
      <c r="I332" s="40" t="s">
        <v>130</v>
      </c>
      <c r="J332" s="33"/>
      <c r="K332" s="19"/>
    </row>
    <row r="333" spans="1:11" ht="18" customHeight="1" x14ac:dyDescent="0.2">
      <c r="A333" s="8"/>
      <c r="B333" s="18"/>
      <c r="D333" s="18"/>
      <c r="E333" s="18"/>
      <c r="F333" s="18"/>
      <c r="G333" s="11" t="s">
        <v>44</v>
      </c>
      <c r="H333" s="11" t="s">
        <v>85</v>
      </c>
      <c r="I333" s="39" t="str">
        <f t="array" aca="1" ref="I333:K333" ca="1">TRANSPOSE(TRIM(MID(SUBSTITUTE(H333,G333,REPT(" ",LEN(H333))),(ROW(INDIRECT("1:"&amp;((LEN(H333)-LEN(SUBSTITUTE(H333,G333,"")))/LEN(G333)+1)))-1)*LEN(H333)+1,LEN(H333))))</f>
        <v>Todd</v>
      </c>
      <c r="J333" s="39" t="str">
        <f ca="1"/>
        <v>Allen</v>
      </c>
      <c r="K333" s="39" t="str">
        <f ca="1"/>
        <v>Smith</v>
      </c>
    </row>
    <row r="334" spans="1:11" ht="18" customHeight="1" x14ac:dyDescent="0.2">
      <c r="A334" s="8"/>
      <c r="B334" s="18"/>
      <c r="D334" s="18"/>
      <c r="E334" s="18"/>
      <c r="F334" s="18"/>
      <c r="G334" s="11" t="s">
        <v>44</v>
      </c>
      <c r="H334" s="11" t="s">
        <v>103</v>
      </c>
      <c r="I334" s="39" t="str">
        <f t="array" aca="1" ref="I334:K334" ca="1">TRANSPOSE(TRIM(MID(SUBSTITUTE(H334,G334,REPT(" ",LEN(H334))),(ROW(INDIRECT("1:"&amp;((LEN(H334)-LEN(SUBSTITUTE(H334,G334,"")))/LEN(G334)+1)))-1)*LEN(H334)+1,LEN(H334))))</f>
        <v>Todd</v>
      </c>
      <c r="J334" s="39" t="str">
        <f ca="1"/>
        <v>Smith</v>
      </c>
      <c r="K334" s="39" t="e">
        <f ca="1"/>
        <v>#N/A</v>
      </c>
    </row>
    <row r="335" spans="1:11" ht="18" customHeight="1" x14ac:dyDescent="0.2">
      <c r="A335" s="8"/>
      <c r="B335" s="18"/>
      <c r="D335" s="18"/>
      <c r="E335" s="18"/>
      <c r="F335" s="18"/>
      <c r="G335" s="11" t="s">
        <v>44</v>
      </c>
      <c r="H335" s="11" t="s">
        <v>92</v>
      </c>
      <c r="I335" s="39" t="str">
        <f t="array" aca="1" ref="I335:K335" ca="1">TRANSPOSE(TRIM(MID(SUBSTITUTE(H335,G335,REPT(" ",LEN(H335))),(ROW(INDIRECT("1:"&amp;((LEN(H335)-LEN(SUBSTITUTE(H335,G335,"")))/LEN(G335)+1)))-1)*LEN(H335)+1,LEN(H335))))</f>
        <v>Todd</v>
      </c>
      <c r="J335" s="39" t="str">
        <f ca="1"/>
        <v>Todd</v>
      </c>
      <c r="K335" s="39" t="str">
        <f ca="1"/>
        <v>Todd</v>
      </c>
    </row>
    <row r="336" spans="1:11" ht="18" customHeight="1" x14ac:dyDescent="0.2">
      <c r="A336" s="8"/>
      <c r="B336" s="18"/>
      <c r="C336" s="18"/>
      <c r="D336" s="18"/>
      <c r="E336" s="18"/>
      <c r="F336" s="18"/>
      <c r="G336" s="11" t="s">
        <v>116</v>
      </c>
      <c r="H336" s="11" t="s">
        <v>115</v>
      </c>
      <c r="I336" s="39" t="str">
        <f t="array" aca="1" ref="I336:K336" ca="1">TRANSPOSE(TRIM(MID(SUBSTITUTE(H336,G336,REPT(" ",LEN(H336))),(ROW(INDIRECT("1:"&amp;((LEN(H336)-LEN(SUBSTITUTE(H336,G336,"")))/LEN(G336)+1)))-1)*LEN(H336)+1,LEN(H336))))</f>
        <v>A</v>
      </c>
      <c r="J336" s="39" t="str">
        <f ca="1"/>
        <v>B</v>
      </c>
      <c r="K336" s="39" t="str">
        <f ca="1"/>
        <v>C</v>
      </c>
    </row>
    <row r="337" spans="1:11" ht="18" customHeight="1" x14ac:dyDescent="0.2">
      <c r="A337" s="8"/>
      <c r="B337" s="18"/>
      <c r="C337" s="18"/>
      <c r="D337" s="18"/>
      <c r="E337" s="18"/>
      <c r="F337" s="18"/>
      <c r="G337" s="18"/>
      <c r="H337" s="18"/>
    </row>
    <row r="338" spans="1:11" ht="18" customHeight="1" x14ac:dyDescent="0.2">
      <c r="A338" s="8"/>
      <c r="B338" s="18"/>
      <c r="C338" s="18"/>
      <c r="D338" s="18"/>
      <c r="E338" s="18"/>
      <c r="F338" s="18"/>
      <c r="G338" s="18"/>
      <c r="H338" s="18"/>
    </row>
    <row r="339" spans="1:11" ht="18" customHeight="1" x14ac:dyDescent="0.2">
      <c r="A339" s="8"/>
      <c r="B339" s="12" t="s">
        <v>119</v>
      </c>
      <c r="C339" s="13" t="s">
        <v>134</v>
      </c>
      <c r="D339" s="14"/>
      <c r="E339" s="14"/>
      <c r="F339" s="14"/>
      <c r="G339" s="14"/>
      <c r="H339" s="14"/>
      <c r="I339" s="14"/>
      <c r="J339" s="14"/>
      <c r="K339" s="14"/>
    </row>
    <row r="340" spans="1:11" ht="18" customHeight="1" x14ac:dyDescent="0.2">
      <c r="A340" s="8"/>
      <c r="B340" s="18"/>
      <c r="C340" s="18"/>
      <c r="D340" s="18"/>
      <c r="E340" s="18"/>
      <c r="F340" s="18"/>
      <c r="G340" s="18"/>
      <c r="H340" s="18"/>
      <c r="I340" s="18"/>
      <c r="J340" s="18"/>
      <c r="K340" s="8"/>
    </row>
    <row r="341" spans="1:11" ht="18" customHeight="1" x14ac:dyDescent="0.2">
      <c r="A341" s="8"/>
      <c r="B341" s="18"/>
      <c r="C341" s="18"/>
      <c r="D341" s="18"/>
      <c r="E341" s="18"/>
      <c r="F341" s="18"/>
      <c r="G341" s="18"/>
      <c r="H341" s="18"/>
      <c r="I341" s="18"/>
      <c r="J341" s="18"/>
      <c r="K341" s="8"/>
    </row>
    <row r="342" spans="1:11" ht="23.25" x14ac:dyDescent="0.2">
      <c r="A342" s="8"/>
      <c r="B342" s="35" t="s">
        <v>137</v>
      </c>
      <c r="C342" s="25"/>
      <c r="D342" s="25"/>
      <c r="E342" s="25"/>
      <c r="F342" s="25"/>
      <c r="G342" s="25"/>
      <c r="H342" s="25"/>
      <c r="I342" s="25"/>
      <c r="J342" s="25"/>
      <c r="K342" s="8"/>
    </row>
    <row r="343" spans="1:11" ht="18" customHeight="1" x14ac:dyDescent="0.2">
      <c r="A343" s="8"/>
      <c r="B343" s="18"/>
      <c r="C343" s="18"/>
      <c r="D343" s="18"/>
      <c r="E343" s="18"/>
      <c r="F343" s="18"/>
      <c r="G343" s="18"/>
      <c r="H343" s="18"/>
      <c r="I343" s="18"/>
      <c r="J343" s="18"/>
      <c r="K343" s="8"/>
    </row>
    <row r="344" spans="1:11" s="5" customFormat="1" ht="18" customHeight="1" x14ac:dyDescent="0.2">
      <c r="A344" s="17"/>
      <c r="B344" s="67" t="s">
        <v>136</v>
      </c>
      <c r="C344" s="67"/>
      <c r="D344" s="67"/>
      <c r="E344" s="67"/>
      <c r="F344" s="67"/>
      <c r="G344" s="67"/>
      <c r="H344" s="67"/>
      <c r="I344" s="67"/>
      <c r="J344" s="67"/>
      <c r="K344" s="17"/>
    </row>
    <row r="345" spans="1:11" ht="18" customHeight="1" x14ac:dyDescent="0.2">
      <c r="A345" s="8"/>
      <c r="B345" s="18"/>
      <c r="C345" s="18"/>
      <c r="D345" s="18"/>
      <c r="E345" s="18"/>
      <c r="F345" s="18"/>
      <c r="G345" s="18"/>
      <c r="H345" s="18"/>
      <c r="I345" s="18"/>
      <c r="J345" s="18"/>
      <c r="K345" s="18"/>
    </row>
    <row r="346" spans="1:11" ht="18" customHeight="1" x14ac:dyDescent="0.2">
      <c r="A346" s="8"/>
      <c r="B346" s="10" t="s">
        <v>4</v>
      </c>
      <c r="C346" s="41" t="s">
        <v>138</v>
      </c>
      <c r="D346" s="42"/>
      <c r="E346" s="42"/>
      <c r="F346" s="42"/>
      <c r="G346" s="42"/>
      <c r="H346" s="43"/>
      <c r="J346" s="18"/>
      <c r="K346" s="8"/>
    </row>
    <row r="347" spans="1:11" ht="18" customHeight="1" x14ac:dyDescent="0.2">
      <c r="A347" s="8"/>
      <c r="B347" s="18"/>
      <c r="C347" s="18"/>
      <c r="D347" s="18"/>
      <c r="E347" s="18"/>
      <c r="F347" s="18"/>
      <c r="G347" s="18"/>
      <c r="H347" s="18"/>
      <c r="I347" s="18"/>
      <c r="J347" s="18"/>
      <c r="K347" s="8"/>
    </row>
    <row r="348" spans="1:11" ht="18" customHeight="1" x14ac:dyDescent="0.2">
      <c r="A348" s="8"/>
      <c r="B348" s="18"/>
      <c r="C348" s="33" t="s">
        <v>56</v>
      </c>
      <c r="D348" s="40" t="s">
        <v>179</v>
      </c>
      <c r="E348" s="33"/>
      <c r="F348" s="19"/>
      <c r="G348" s="19"/>
      <c r="H348" s="19"/>
      <c r="I348" s="19"/>
      <c r="J348" s="19"/>
    </row>
    <row r="349" spans="1:11" ht="18" customHeight="1" x14ac:dyDescent="0.2">
      <c r="A349" s="8"/>
      <c r="B349" s="18"/>
      <c r="C349" s="11" t="s">
        <v>135</v>
      </c>
      <c r="D349" s="39" t="str">
        <f t="array" aca="1" ref="D349:J349" ca="1">TRANSPOSE(MID($C$349,ROW(INDIRECT("1:"&amp;LEN($C$349))),1))</f>
        <v>3</v>
      </c>
      <c r="E349" s="39" t="str">
        <f ca="1"/>
        <v>B</v>
      </c>
      <c r="F349" s="39" t="str">
        <f ca="1"/>
        <v>9</v>
      </c>
      <c r="G349" s="39" t="str">
        <f ca="1"/>
        <v>Q</v>
      </c>
      <c r="H349" s="39" t="e">
        <f ca="1"/>
        <v>#N/A</v>
      </c>
      <c r="I349" s="39" t="e">
        <f ca="1"/>
        <v>#N/A</v>
      </c>
      <c r="J349" s="39" t="e">
        <f ca="1"/>
        <v>#N/A</v>
      </c>
    </row>
    <row r="350" spans="1:11" ht="18" customHeight="1" x14ac:dyDescent="0.2">
      <c r="A350" s="8"/>
      <c r="B350" s="18"/>
      <c r="C350" s="18"/>
      <c r="D350" s="18"/>
      <c r="E350" s="18"/>
      <c r="F350" s="18"/>
      <c r="G350" s="18"/>
      <c r="H350" s="18"/>
    </row>
    <row r="351" spans="1:11" s="5" customFormat="1" ht="18" customHeight="1" x14ac:dyDescent="0.2">
      <c r="A351" s="17"/>
      <c r="B351" s="67" t="s">
        <v>177</v>
      </c>
      <c r="C351" s="67"/>
      <c r="D351" s="67"/>
      <c r="E351" s="67"/>
      <c r="F351" s="67"/>
      <c r="G351" s="67"/>
      <c r="H351" s="67"/>
      <c r="I351" s="67"/>
      <c r="J351" s="67"/>
      <c r="K351" s="17"/>
    </row>
    <row r="352" spans="1:11" ht="18" customHeight="1" x14ac:dyDescent="0.2">
      <c r="A352" s="8"/>
      <c r="B352" s="18"/>
      <c r="C352" s="18"/>
      <c r="D352" s="18"/>
      <c r="E352" s="18"/>
      <c r="F352" s="18"/>
      <c r="G352" s="18"/>
      <c r="H352" s="18"/>
      <c r="I352" s="18"/>
      <c r="J352" s="18"/>
      <c r="K352" s="18"/>
    </row>
    <row r="353" spans="1:11" ht="18" customHeight="1" x14ac:dyDescent="0.2">
      <c r="A353" s="8"/>
      <c r="B353" s="10" t="s">
        <v>4</v>
      </c>
      <c r="C353" s="41" t="s">
        <v>184</v>
      </c>
      <c r="D353" s="42"/>
      <c r="E353" s="42"/>
      <c r="F353" s="42"/>
      <c r="G353" s="42"/>
      <c r="H353" s="43"/>
      <c r="J353" s="18"/>
      <c r="K353" s="8"/>
    </row>
    <row r="354" spans="1:11" ht="18" customHeight="1" x14ac:dyDescent="0.2">
      <c r="A354" s="8"/>
      <c r="B354" s="18"/>
      <c r="C354" s="18"/>
      <c r="D354" s="18"/>
      <c r="E354" s="18"/>
      <c r="F354" s="18"/>
      <c r="G354" s="18"/>
      <c r="H354" s="18"/>
      <c r="I354" s="18"/>
      <c r="J354" s="18"/>
      <c r="K354" s="8"/>
    </row>
    <row r="355" spans="1:11" ht="18" customHeight="1" x14ac:dyDescent="0.2">
      <c r="A355" s="8"/>
      <c r="B355" s="18"/>
      <c r="C355" s="33" t="s">
        <v>56</v>
      </c>
      <c r="D355" s="40" t="s">
        <v>179</v>
      </c>
      <c r="E355" s="33"/>
      <c r="F355" s="19"/>
      <c r="G355" s="19"/>
      <c r="H355" s="19"/>
      <c r="I355" s="19"/>
      <c r="J355" s="19"/>
    </row>
    <row r="356" spans="1:11" ht="18" customHeight="1" x14ac:dyDescent="0.2">
      <c r="A356" s="8"/>
      <c r="B356" s="18"/>
      <c r="C356" s="11" t="s">
        <v>178</v>
      </c>
      <c r="D356" s="39">
        <f t="array" aca="1" ref="D356:J356" ca="1">TRANSPOSE(_xlfn.UNICODE(MID($C$356,ROW(INDIRECT("1:"&amp;LEN($C$356))),1)))</f>
        <v>33</v>
      </c>
      <c r="E356" s="39">
        <f ca="1"/>
        <v>32</v>
      </c>
      <c r="F356" s="39">
        <f ca="1"/>
        <v>34</v>
      </c>
      <c r="G356" s="39">
        <f ca="1"/>
        <v>32</v>
      </c>
      <c r="H356" s="39">
        <f ca="1"/>
        <v>61</v>
      </c>
      <c r="I356" s="39" t="e">
        <f ca="1"/>
        <v>#N/A</v>
      </c>
      <c r="J356" s="39" t="e">
        <f ca="1"/>
        <v>#N/A</v>
      </c>
    </row>
    <row r="357" spans="1:11" ht="18" customHeight="1" x14ac:dyDescent="0.2">
      <c r="A357" s="8"/>
      <c r="B357" s="18"/>
      <c r="C357" s="18"/>
      <c r="D357" s="18"/>
      <c r="E357" s="18"/>
      <c r="F357" s="18"/>
      <c r="G357" s="18"/>
      <c r="H357" s="18"/>
    </row>
    <row r="358" spans="1:11" s="5" customFormat="1" ht="18" customHeight="1" x14ac:dyDescent="0.2">
      <c r="A358" s="17"/>
      <c r="B358" s="67" t="s">
        <v>182</v>
      </c>
      <c r="C358" s="67"/>
      <c r="D358" s="67"/>
      <c r="E358" s="67"/>
      <c r="F358" s="67"/>
      <c r="G358" s="67"/>
      <c r="H358" s="67"/>
      <c r="I358" s="67"/>
      <c r="J358" s="67"/>
      <c r="K358" s="17"/>
    </row>
    <row r="359" spans="1:11" s="5" customFormat="1" ht="18" customHeight="1" x14ac:dyDescent="0.2">
      <c r="A359" s="17"/>
      <c r="B359" s="67"/>
      <c r="C359" s="67"/>
      <c r="D359" s="67"/>
      <c r="E359" s="67"/>
      <c r="F359" s="67"/>
      <c r="G359" s="67"/>
      <c r="H359" s="67"/>
      <c r="I359" s="67"/>
      <c r="J359" s="67"/>
      <c r="K359" s="17"/>
    </row>
    <row r="360" spans="1:11" ht="18" customHeight="1" x14ac:dyDescent="0.2">
      <c r="A360" s="8"/>
      <c r="B360" s="18"/>
      <c r="C360" s="18"/>
      <c r="D360" s="18"/>
      <c r="E360" s="18"/>
      <c r="F360" s="18"/>
      <c r="G360" s="18"/>
      <c r="H360" s="18"/>
      <c r="I360" s="18"/>
      <c r="J360" s="18"/>
      <c r="K360" s="18"/>
    </row>
    <row r="361" spans="1:11" ht="18" customHeight="1" x14ac:dyDescent="0.2">
      <c r="A361" s="8"/>
      <c r="B361" s="10" t="s">
        <v>4</v>
      </c>
      <c r="C361" s="41" t="s">
        <v>183</v>
      </c>
      <c r="D361" s="42"/>
      <c r="E361" s="42"/>
      <c r="F361" s="42"/>
      <c r="G361" s="42"/>
      <c r="H361" s="43"/>
      <c r="J361" s="18"/>
      <c r="K361" s="8"/>
    </row>
    <row r="362" spans="1:11" ht="18" customHeight="1" x14ac:dyDescent="0.2">
      <c r="A362" s="8"/>
      <c r="B362" s="18"/>
      <c r="C362" s="18"/>
      <c r="D362" s="18"/>
      <c r="E362" s="18"/>
      <c r="F362" s="18"/>
      <c r="G362" s="18"/>
      <c r="H362" s="18"/>
      <c r="I362" s="18"/>
      <c r="J362" s="18"/>
      <c r="K362" s="8"/>
    </row>
    <row r="363" spans="1:11" ht="18" customHeight="1" x14ac:dyDescent="0.2">
      <c r="A363" s="8"/>
      <c r="B363" s="18"/>
      <c r="C363" s="33" t="s">
        <v>56</v>
      </c>
      <c r="E363" s="19" t="s">
        <v>3</v>
      </c>
      <c r="F363" s="52" t="s">
        <v>185</v>
      </c>
      <c r="G363" s="18"/>
      <c r="H363" s="18"/>
    </row>
    <row r="364" spans="1:11" ht="18" customHeight="1" x14ac:dyDescent="0.2">
      <c r="A364" s="8"/>
      <c r="B364" s="18"/>
      <c r="C364" s="11" t="s">
        <v>178</v>
      </c>
      <c r="D364" s="18"/>
      <c r="E364" s="18" t="e">
        <f t="array" aca="1" ref="E364" ca="1">_xludf.TEXTJOIN(",",TRUE,_xlfn.UNICODE(MID(C364, ROW(INDIRECT("1:"&amp;LEN(C364))), 1)) )</f>
        <v>#NAME?</v>
      </c>
      <c r="F364" s="18"/>
      <c r="G364" s="18"/>
      <c r="H364" s="18"/>
    </row>
    <row r="365" spans="1:11" ht="18" customHeight="1" x14ac:dyDescent="0.2">
      <c r="A365" s="8"/>
      <c r="B365" s="18"/>
      <c r="C365" s="18"/>
      <c r="D365" s="18"/>
      <c r="E365" s="18"/>
      <c r="F365" s="18"/>
      <c r="G365" s="18"/>
      <c r="H365" s="18"/>
    </row>
    <row r="366" spans="1:11" ht="23.25" x14ac:dyDescent="0.2">
      <c r="A366" s="8"/>
      <c r="B366" s="35" t="s">
        <v>121</v>
      </c>
      <c r="C366" s="25"/>
      <c r="D366" s="25"/>
      <c r="E366" s="25"/>
      <c r="F366" s="25"/>
      <c r="G366" s="25"/>
      <c r="H366" s="25"/>
      <c r="I366" s="25"/>
      <c r="J366" s="25"/>
      <c r="K366" s="8"/>
    </row>
    <row r="367" spans="1:11" ht="18" customHeight="1" x14ac:dyDescent="0.2">
      <c r="A367" s="8"/>
      <c r="B367" s="18"/>
      <c r="C367" s="18"/>
      <c r="D367" s="18"/>
      <c r="E367" s="18"/>
      <c r="F367" s="18"/>
      <c r="G367" s="18"/>
      <c r="H367" s="18"/>
      <c r="I367" s="18"/>
      <c r="J367" s="18"/>
      <c r="K367" s="8"/>
    </row>
    <row r="368" spans="1:11" s="5" customFormat="1" ht="18" customHeight="1" x14ac:dyDescent="0.2">
      <c r="A368" s="17"/>
      <c r="B368" s="67" t="s">
        <v>122</v>
      </c>
      <c r="C368" s="67"/>
      <c r="D368" s="67"/>
      <c r="E368" s="67"/>
      <c r="F368" s="67"/>
      <c r="G368" s="67"/>
      <c r="H368" s="67"/>
      <c r="I368" s="67"/>
      <c r="J368" s="67"/>
      <c r="K368" s="17"/>
    </row>
    <row r="369" spans="1:11" ht="18" customHeight="1" x14ac:dyDescent="0.2">
      <c r="A369" s="8"/>
      <c r="B369" s="18"/>
      <c r="C369" s="18"/>
      <c r="D369" s="18"/>
      <c r="E369" s="18"/>
      <c r="F369" s="18"/>
      <c r="G369" s="18"/>
      <c r="H369" s="18"/>
      <c r="I369" s="18"/>
      <c r="J369" s="18"/>
      <c r="K369" s="8"/>
    </row>
    <row r="370" spans="1:11" ht="18" customHeight="1" x14ac:dyDescent="0.2">
      <c r="A370" s="8"/>
      <c r="B370" s="18"/>
      <c r="C370" s="18"/>
      <c r="D370" s="18"/>
      <c r="E370" s="18"/>
      <c r="F370" s="18"/>
      <c r="H370" s="33" t="s">
        <v>81</v>
      </c>
      <c r="I370" s="33" t="s">
        <v>89</v>
      </c>
      <c r="J370" s="33" t="s">
        <v>90</v>
      </c>
      <c r="K370" s="33" t="s">
        <v>91</v>
      </c>
    </row>
    <row r="371" spans="1:11" ht="18" customHeight="1" x14ac:dyDescent="0.2">
      <c r="A371" s="8"/>
      <c r="B371" s="18"/>
      <c r="C371" s="18"/>
      <c r="D371" s="18"/>
      <c r="E371" s="18"/>
      <c r="F371" s="18"/>
      <c r="G371" s="18"/>
      <c r="H371" s="11" t="s">
        <v>85</v>
      </c>
      <c r="I371" s="11" t="s">
        <v>92</v>
      </c>
      <c r="J371" s="11" t="s">
        <v>93</v>
      </c>
      <c r="K371" s="11" t="s">
        <v>94</v>
      </c>
    </row>
    <row r="372" spans="1:11" ht="18" customHeight="1" x14ac:dyDescent="0.2">
      <c r="A372" s="8"/>
      <c r="B372" s="18"/>
      <c r="C372" s="18"/>
      <c r="D372" s="18"/>
      <c r="E372" s="18"/>
      <c r="F372" s="18"/>
      <c r="G372" s="18"/>
      <c r="H372" s="11" t="s">
        <v>43</v>
      </c>
      <c r="I372" s="38"/>
      <c r="J372" s="38"/>
      <c r="K372" s="38"/>
    </row>
    <row r="373" spans="1:11" ht="18" customHeight="1" x14ac:dyDescent="0.2">
      <c r="A373" s="8"/>
      <c r="B373" s="18"/>
      <c r="C373" s="18"/>
      <c r="D373" s="18"/>
      <c r="E373" s="18"/>
      <c r="F373" s="18"/>
      <c r="G373" s="18"/>
      <c r="H373" s="11" t="s">
        <v>87</v>
      </c>
      <c r="I373" s="38"/>
      <c r="J373" s="18"/>
      <c r="K373" s="38"/>
    </row>
    <row r="374" spans="1:11" ht="18" customHeight="1" x14ac:dyDescent="0.2">
      <c r="A374" s="8"/>
      <c r="B374" s="18"/>
      <c r="C374" s="18"/>
      <c r="D374" s="18"/>
      <c r="E374" s="18"/>
      <c r="F374" s="18"/>
      <c r="G374" s="18"/>
      <c r="H374" s="11" t="s">
        <v>88</v>
      </c>
      <c r="I374" s="38"/>
      <c r="J374" s="38"/>
      <c r="K374" s="38"/>
    </row>
    <row r="375" spans="1:11" ht="18" customHeight="1" x14ac:dyDescent="0.2">
      <c r="A375" s="8"/>
      <c r="B375" s="18"/>
      <c r="C375" s="18"/>
      <c r="D375" s="18"/>
      <c r="E375" s="18"/>
      <c r="F375" s="18"/>
      <c r="G375" s="18"/>
      <c r="H375" s="11" t="s">
        <v>95</v>
      </c>
      <c r="I375" s="38"/>
      <c r="J375" s="38"/>
      <c r="K375" s="38"/>
    </row>
    <row r="376" spans="1:11" ht="18" customHeight="1" x14ac:dyDescent="0.2">
      <c r="A376" s="8"/>
      <c r="B376" s="18"/>
      <c r="C376" s="18"/>
      <c r="D376" s="18"/>
      <c r="E376" s="18"/>
      <c r="F376" s="18"/>
      <c r="G376" s="18"/>
      <c r="H376" s="18"/>
      <c r="I376" s="18"/>
      <c r="J376" s="18"/>
      <c r="K376" s="8"/>
    </row>
    <row r="377" spans="1:11" ht="18" customHeight="1" x14ac:dyDescent="0.2">
      <c r="A377" s="8"/>
      <c r="B377" s="8"/>
      <c r="C377" s="8"/>
      <c r="D377" s="8"/>
      <c r="E377" s="8"/>
      <c r="F377" s="8"/>
      <c r="G377" s="8"/>
      <c r="H377" s="8"/>
      <c r="I377" s="8"/>
      <c r="J377" s="8"/>
      <c r="K377" s="8"/>
    </row>
    <row r="378" spans="1:11" ht="23.25" x14ac:dyDescent="0.2">
      <c r="A378" s="8"/>
      <c r="B378" s="35" t="s">
        <v>144</v>
      </c>
      <c r="C378" s="25"/>
      <c r="D378" s="25"/>
      <c r="E378" s="25"/>
      <c r="F378" s="25"/>
      <c r="G378" s="25"/>
      <c r="H378" s="25"/>
      <c r="I378" s="25"/>
      <c r="J378" s="25"/>
      <c r="K378" s="8"/>
    </row>
    <row r="379" spans="1:11" ht="18" customHeight="1" x14ac:dyDescent="0.2">
      <c r="A379" s="8"/>
      <c r="B379" s="18"/>
      <c r="C379" s="18"/>
      <c r="D379" s="18"/>
      <c r="E379" s="18"/>
      <c r="F379" s="18"/>
      <c r="G379" s="18"/>
      <c r="H379" s="18"/>
      <c r="I379" s="18"/>
      <c r="J379" s="18"/>
      <c r="K379" s="8"/>
    </row>
    <row r="380" spans="1:11" ht="18" customHeight="1" x14ac:dyDescent="0.2">
      <c r="A380" s="8"/>
      <c r="B380" s="18"/>
      <c r="C380" s="18"/>
      <c r="D380" s="18"/>
      <c r="E380" s="18"/>
      <c r="F380" s="18"/>
      <c r="G380" s="33" t="s">
        <v>142</v>
      </c>
      <c r="H380" s="11" t="s">
        <v>143</v>
      </c>
      <c r="J380" s="18"/>
      <c r="K380" s="8"/>
    </row>
    <row r="381" spans="1:11" ht="18" customHeight="1" x14ac:dyDescent="0.2">
      <c r="A381" s="8"/>
      <c r="B381" s="18"/>
      <c r="C381" s="18"/>
      <c r="D381" s="18"/>
      <c r="E381" s="18"/>
      <c r="F381" s="18"/>
      <c r="I381" s="18"/>
      <c r="J381" s="18"/>
      <c r="K381" s="8"/>
    </row>
    <row r="382" spans="1:11" ht="18" customHeight="1" x14ac:dyDescent="0.2">
      <c r="A382" s="8"/>
      <c r="B382" s="18"/>
      <c r="C382" s="18"/>
      <c r="D382" s="18"/>
      <c r="E382" s="18"/>
      <c r="F382" s="18"/>
      <c r="G382" s="33" t="s">
        <v>3</v>
      </c>
      <c r="H382" s="24" t="str">
        <f>TRIM(PROPER(RIGHT(SUBSTITUTE(LEFT(H380,LEN("With")),"t","Excel"),5))&amp;"  Formulas   ")</f>
        <v>Excel Formulas</v>
      </c>
      <c r="J382" s="18"/>
      <c r="K382" s="8"/>
    </row>
    <row r="385" spans="1:11" ht="18" customHeight="1" x14ac:dyDescent="0.2">
      <c r="A385" s="8"/>
      <c r="B385" s="18"/>
      <c r="C385" s="18"/>
      <c r="D385" s="18"/>
      <c r="E385" s="18"/>
      <c r="F385" s="18"/>
      <c r="G385" s="18"/>
      <c r="H385" s="18"/>
      <c r="I385" s="18"/>
      <c r="J385" s="18"/>
      <c r="K385" s="8"/>
    </row>
    <row r="386" spans="1:11" ht="18" customHeight="1" x14ac:dyDescent="0.2">
      <c r="A386" s="8"/>
      <c r="B386" s="18"/>
      <c r="C386" s="18"/>
      <c r="D386" s="18"/>
      <c r="E386" s="18"/>
      <c r="F386" s="18"/>
      <c r="G386" s="18"/>
      <c r="H386" s="18"/>
      <c r="I386" s="18"/>
      <c r="J386" s="18"/>
      <c r="K386" s="8"/>
    </row>
    <row r="387" spans="1:11" ht="18" customHeight="1" x14ac:dyDescent="0.2">
      <c r="A387" s="8"/>
      <c r="B387" s="8"/>
      <c r="C387" s="8"/>
      <c r="D387" s="8"/>
      <c r="E387" s="8"/>
      <c r="F387" s="8"/>
      <c r="G387" s="8"/>
      <c r="H387" s="8"/>
      <c r="I387" s="8"/>
      <c r="J387" s="8"/>
      <c r="K387" s="8"/>
    </row>
    <row r="388" spans="1:11" ht="21" customHeight="1" x14ac:dyDescent="0.2">
      <c r="A388" s="7"/>
      <c r="B388" s="7"/>
      <c r="C388" s="7" t="s">
        <v>6</v>
      </c>
      <c r="D388" s="7"/>
      <c r="E388" s="7"/>
      <c r="F388" s="7"/>
      <c r="G388" s="7"/>
      <c r="H388" s="7"/>
      <c r="I388" s="7"/>
      <c r="J388" s="7"/>
      <c r="K388" s="8"/>
    </row>
    <row r="389" spans="1:11" ht="18" customHeight="1" x14ac:dyDescent="0.2">
      <c r="A389" s="8"/>
      <c r="B389" s="8"/>
      <c r="C389" s="8"/>
      <c r="D389" s="8"/>
      <c r="E389" s="8"/>
      <c r="F389" s="8"/>
      <c r="G389" s="8"/>
      <c r="H389" s="8"/>
      <c r="I389" s="8"/>
      <c r="J389" s="8"/>
      <c r="K389" s="8"/>
    </row>
    <row r="390" spans="1:11" ht="18" customHeight="1" x14ac:dyDescent="0.2">
      <c r="A390" s="8"/>
      <c r="B390" s="8"/>
      <c r="C390" s="8"/>
      <c r="D390" s="8"/>
      <c r="E390" s="8"/>
      <c r="F390" s="8"/>
      <c r="G390" s="8"/>
      <c r="H390" s="8"/>
      <c r="I390" s="8"/>
      <c r="J390" s="8"/>
      <c r="K390" s="8"/>
    </row>
    <row r="391" spans="1:11" x14ac:dyDescent="0.2">
      <c r="B391" t="s">
        <v>180</v>
      </c>
    </row>
  </sheetData>
  <mergeCells count="43">
    <mergeCell ref="B80:J81"/>
    <mergeCell ref="B105:J107"/>
    <mergeCell ref="B125:J126"/>
    <mergeCell ref="B91:J94"/>
    <mergeCell ref="C122:I123"/>
    <mergeCell ref="B368:J368"/>
    <mergeCell ref="B319:J320"/>
    <mergeCell ref="B329:J330"/>
    <mergeCell ref="B324:J325"/>
    <mergeCell ref="C326:I327"/>
    <mergeCell ref="B344:J344"/>
    <mergeCell ref="C156:F158"/>
    <mergeCell ref="B4:J6"/>
    <mergeCell ref="C308:F310"/>
    <mergeCell ref="C41:J42"/>
    <mergeCell ref="B52:J55"/>
    <mergeCell ref="H73:H74"/>
    <mergeCell ref="I73:I74"/>
    <mergeCell ref="B163:J164"/>
    <mergeCell ref="B186:J187"/>
    <mergeCell ref="B262:J263"/>
    <mergeCell ref="B296:J297"/>
    <mergeCell ref="B286:J289"/>
    <mergeCell ref="B208:J210"/>
    <mergeCell ref="B255:J256"/>
    <mergeCell ref="B270:J272"/>
    <mergeCell ref="B236:J237"/>
    <mergeCell ref="C43:J44"/>
    <mergeCell ref="B351:J351"/>
    <mergeCell ref="B358:J359"/>
    <mergeCell ref="B56:J57"/>
    <mergeCell ref="B58:J59"/>
    <mergeCell ref="B303:J305"/>
    <mergeCell ref="C292:F294"/>
    <mergeCell ref="B245:J246"/>
    <mergeCell ref="C249:F250"/>
    <mergeCell ref="B174:J175"/>
    <mergeCell ref="B197:J198"/>
    <mergeCell ref="B224:J226"/>
    <mergeCell ref="B145:J146"/>
    <mergeCell ref="B140:J140"/>
    <mergeCell ref="B151:J154"/>
    <mergeCell ref="H157:H158"/>
  </mergeCells>
  <conditionalFormatting sqref="H99:H100">
    <cfRule type="dataBar" priority="1">
      <dataBar>
        <cfvo type="num" val="0"/>
        <cfvo type="num" val="1"/>
        <color rgb="FF63C384"/>
      </dataBar>
      <extLst>
        <ext xmlns:x14="http://schemas.microsoft.com/office/spreadsheetml/2009/9/main" uri="{B025F937-C7B1-47D3-B67F-A62EFF666E3E}">
          <x14:id>{0E7F95A9-BB39-4624-BD1F-99F6E8668463}</x14:id>
        </ext>
      </extLst>
    </cfRule>
  </conditionalFormatting>
  <hyperlinks>
    <hyperlink ref="B2" r:id="rId1" xr:uid="{00000000-0004-0000-0000-000000000000}"/>
    <hyperlink ref="C315" r:id="rId2" xr:uid="{00000000-0004-0000-0000-000001000000}"/>
    <hyperlink ref="C315:K315" r:id="rId3" display="Excel Help: Top ten ways to clean your data" xr:uid="{00000000-0004-0000-0000-000002000000}"/>
    <hyperlink ref="C409" r:id="rId4" display="Using Unicode Characters in Excel" xr:uid="{00000000-0004-0000-0000-000003000000}"/>
    <hyperlink ref="C407" r:id="rId5" display="See the VLOOKUP formula in action: Checkbook Register Template" xr:uid="{00000000-0004-0000-0000-000004000000}"/>
    <hyperlink ref="C313" r:id="rId6" xr:uid="{00000000-0004-0000-0000-000005000000}"/>
    <hyperlink ref="C313:K313" r:id="rId7" display="Excel Help: Top ten ways to clean your data" xr:uid="{00000000-0004-0000-0000-000006000000}"/>
    <hyperlink ref="C339" r:id="rId8" xr:uid="{00000000-0004-0000-0000-000007000000}"/>
    <hyperlink ref="C339:K339" r:id="rId9" display="Excel Help: Top ten ways to clean your data" xr:uid="{00000000-0004-0000-0000-000008000000}"/>
    <hyperlink ref="C76" r:id="rId10" xr:uid="{00000000-0004-0000-0000-000009000000}"/>
    <hyperlink ref="C299" r:id="rId11" display="support.offic.com: Split text into different columns with functions" xr:uid="{00000000-0004-0000-0000-00000A000000}"/>
    <hyperlink ref="C135" r:id="rId12" xr:uid="{00000000-0004-0000-0000-00000B000000}"/>
  </hyperlinks>
  <pageMargins left="0.7" right="0.7" top="0.75" bottom="0.75" header="0.3" footer="0.3"/>
  <pageSetup orientation="portrait" r:id="rId13"/>
  <ignoredErrors>
    <ignoredError sqref="J46 J48" evalError="1"/>
  </ignoredErrors>
  <drawing r:id="rId14"/>
  <extLst>
    <ext xmlns:x14="http://schemas.microsoft.com/office/spreadsheetml/2009/9/main" uri="{78C0D931-6437-407d-A8EE-F0AAD7539E65}">
      <x14:conditionalFormattings>
        <x14:conditionalFormatting xmlns:xm="http://schemas.microsoft.com/office/excel/2006/main">
          <x14:cfRule type="dataBar" id="{0E7F95A9-BB39-4624-BD1F-99F6E8668463}">
            <x14:dataBar minLength="0" maxLength="100" gradient="0">
              <x14:cfvo type="num">
                <xm:f>0</xm:f>
              </x14:cfvo>
              <x14:cfvo type="num">
                <xm:f>1</xm:f>
              </x14:cfvo>
              <x14:negativeFillColor rgb="FFFF0000"/>
              <x14:axisColor rgb="FF000000"/>
            </x14:dataBar>
          </x14:cfRule>
          <xm:sqref>H99:H100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Examples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Text Manipulation Formulas in Excel</dc:title>
  <dc:creator/>
  <dc:description>(c) 2017 Vertex42 LLC. All Rights Reserved.</dc:description>
  <cp:lastModifiedBy/>
  <dcterms:created xsi:type="dcterms:W3CDTF">2015-06-05T18:17:20Z</dcterms:created>
  <dcterms:modified xsi:type="dcterms:W3CDTF">2018-07-16T15:50:53Z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(c) 2017 Vertex42 LLC</vt:lpwstr>
  </property>
  <property fmtid="{D5CDD505-2E9C-101B-9397-08002B2CF9AE}" pid="3" name="Source">
    <vt:lpwstr>https://www.vertex42.com/blog/excel-formulas/text-formulas-in-excel.html</vt:lpwstr>
  </property>
  <property fmtid="{D5CDD505-2E9C-101B-9397-08002B2CF9AE}" pid="4" name="Version">
    <vt:lpwstr>1.0.0</vt:lpwstr>
  </property>
</Properties>
</file>