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1505" activeTab="0"/>
  </bookViews>
  <sheets>
    <sheet name="Invoices" sheetId="1" r:id="rId1"/>
    <sheet name="Customers" sheetId="2" r:id="rId2"/>
  </sheets>
  <definedNames>
    <definedName name="_xlnm._FilterDatabase" localSheetId="0" hidden="1">'Invoices'!$A$18:$I$57</definedName>
    <definedName name="CustomerID">OFFSET('Customers'!$A$1,0,0,MATCH(REPT("z",255),'Customers'!$A:$A)+1,1)</definedName>
    <definedName name="_xlnm.Print_Area" localSheetId="0">'Invoices'!$A$4:$I$59</definedName>
    <definedName name="_xlnm.Print_Titles" localSheetId="0">'Invoices'!$18:$18</definedName>
    <definedName name="valuevx">42.314159</definedName>
    <definedName name="vertex42_copyright" hidden="1">"© 2013 Vertex42 LLC"</definedName>
    <definedName name="vertex42_id" hidden="1">"invoice-tracker.xls"</definedName>
    <definedName name="vertex42_title" hidden="1">"Invoice Tracking Template"</definedName>
  </definedNames>
  <calcPr fullCalcOnLoad="1"/>
</workbook>
</file>

<file path=xl/sharedStrings.xml><?xml version="1.0" encoding="utf-8"?>
<sst xmlns="http://schemas.openxmlformats.org/spreadsheetml/2006/main" count="88" uniqueCount="73">
  <si>
    <t>Invoice #</t>
  </si>
  <si>
    <t>Customer ID</t>
  </si>
  <si>
    <t>Due Date</t>
  </si>
  <si>
    <t>Amount Due</t>
  </si>
  <si>
    <t>Total Paid</t>
  </si>
  <si>
    <t>Outstanding</t>
  </si>
  <si>
    <t>Status</t>
  </si>
  <si>
    <t>Invoice Tracking Template</t>
  </si>
  <si>
    <t>Boe Peep</t>
  </si>
  <si>
    <t>Giant Tooth</t>
  </si>
  <si>
    <t>Age</t>
  </si>
  <si>
    <t>Customer</t>
  </si>
  <si>
    <t>Aging Summary</t>
  </si>
  <si>
    <t>1 - 30:</t>
  </si>
  <si>
    <t>31 - 60:</t>
  </si>
  <si>
    <t>61 - 90:</t>
  </si>
  <si>
    <t>&gt; 90:</t>
  </si>
  <si>
    <t>Current:</t>
  </si>
  <si>
    <t>Total Outstanding:</t>
  </si>
  <si>
    <t>Customer Info Line 1</t>
  </si>
  <si>
    <t>Customer Info Line 2</t>
  </si>
  <si>
    <t>Customer Info Line 3</t>
  </si>
  <si>
    <t>Customer Info Line 4</t>
  </si>
  <si>
    <t>Customer Info Line 5</t>
  </si>
  <si>
    <t>Customer Info Line 6</t>
  </si>
  <si>
    <t>Contact: Boe Peep</t>
  </si>
  <si>
    <t>Boe Peep's Part Store</t>
  </si>
  <si>
    <t>123 Somestreet NE</t>
  </si>
  <si>
    <t>Anytown, CA 11111</t>
  </si>
  <si>
    <t>Phone: (000) 000-0000</t>
  </si>
  <si>
    <t>Fax: (000) 000-0000</t>
  </si>
  <si>
    <t>Contact: John Doe</t>
  </si>
  <si>
    <t>XYZ Supply Company</t>
  </si>
  <si>
    <t>Next Invoice #:</t>
  </si>
  <si>
    <t>XYZ Supply</t>
  </si>
  <si>
    <t>Customer:</t>
  </si>
  <si>
    <t>All Customers</t>
  </si>
  <si>
    <t>Partial</t>
  </si>
  <si>
    <t>© 2013 Vertex42 LLC</t>
  </si>
  <si>
    <t>Instructions:</t>
  </si>
  <si>
    <t>Invoice Date</t>
  </si>
  <si>
    <t>Try the Invoice Manager</t>
  </si>
  <si>
    <t>Things to do:</t>
  </si>
  <si>
    <t>Company Name</t>
  </si>
  <si>
    <t xml:space="preserve"> Address, City ST ZIP</t>
  </si>
  <si>
    <t xml:space="preserve"> p. 1-800-123-4567, f. 1-800-123-4567</t>
  </si>
  <si>
    <t>Sending a Statement</t>
  </si>
  <si>
    <t xml:space="preserve"> - Sort by Due Date</t>
  </si>
  <si>
    <t xml:space="preserve"> - Sort/Filter by Customer</t>
  </si>
  <si>
    <t xml:space="preserve"> - Sort by Invoice #</t>
  </si>
  <si>
    <t xml:space="preserve"> - Leave "Customer:" blank</t>
  </si>
  <si>
    <t xml:space="preserve"> - Choose a "Customer:" and then filter by Customer</t>
  </si>
  <si>
    <t xml:space="preserve"> - Enter "Draft" for Status (removes from aging summary)</t>
  </si>
  <si>
    <t>1. Add clients to the Customers worksheet</t>
  </si>
  <si>
    <t>2. Replace the [Company Name] and other info in the header</t>
  </si>
  <si>
    <t>3. Clear the sample data in the cells with the gray borders</t>
  </si>
  <si>
    <t>4. Enter data in the cells with the gray borders</t>
  </si>
  <si>
    <t>5. Do not delete the formulas in the Age and Outstanding columns</t>
  </si>
  <si>
    <t>6. To add rows, copy an entire row and then insert the copied row</t>
  </si>
  <si>
    <t>Do not send/share this spreadsheet (it contains info about ALL customers)</t>
  </si>
  <si>
    <r>
      <t xml:space="preserve"> &lt; Insert new rows </t>
    </r>
    <r>
      <rPr>
        <b/>
        <sz val="10"/>
        <color indexed="53"/>
        <rFont val="Arial"/>
        <family val="2"/>
      </rPr>
      <t>above</t>
    </r>
    <r>
      <rPr>
        <sz val="10"/>
        <color indexed="53"/>
        <rFont val="Arial"/>
        <family val="2"/>
      </rPr>
      <t xml:space="preserve"> the last row. Leave this line blank.</t>
    </r>
  </si>
  <si>
    <t xml:space="preserve"> &lt; Edit this row as needed. It is the last row that will be printed.</t>
  </si>
  <si>
    <t>Thank you for your business!</t>
  </si>
  <si>
    <t>STATEMENT</t>
  </si>
  <si>
    <t>Date:</t>
  </si>
  <si>
    <t>1. Make SURE that you have filtered the table to show only the customer's info</t>
  </si>
  <si>
    <t>3. Email the PDF to the client</t>
  </si>
  <si>
    <t>If you want to use this template for sending a statement to a client …</t>
  </si>
  <si>
    <t>2. Print the worksheet to a PDF (only the Invoices sheet, not the Customers sheet)</t>
  </si>
  <si>
    <t xml:space="preserve"> - Choose "Paid" or "Closed" for Status (grays out)</t>
  </si>
  <si>
    <t>Paid</t>
  </si>
  <si>
    <t>Customer Name</t>
  </si>
  <si>
    <t>https://www.vertex42.com/ExcelTemplates/invoice-tracker.html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</si>
</sst>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Verdana"/>
      <family val="2"/>
    </font>
    <font>
      <sz val="8"/>
      <name val="Arial"/>
      <family val="2"/>
    </font>
    <font>
      <sz val="8"/>
      <color indexed="55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color indexed="9"/>
      <name val="Trebuchet MS"/>
      <family val="2"/>
    </font>
    <font>
      <b/>
      <sz val="24"/>
      <color indexed="53"/>
      <name val="Arial"/>
      <family val="2"/>
    </font>
    <font>
      <u val="single"/>
      <sz val="10"/>
      <color indexed="12"/>
      <name val="Arial"/>
      <family val="2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b/>
      <sz val="18"/>
      <color indexed="53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9"/>
      <color indexed="53"/>
      <name val="Arial"/>
      <family val="2"/>
    </font>
    <font>
      <i/>
      <sz val="10"/>
      <color indexed="53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0"/>
      </bottom>
    </border>
    <border>
      <left/>
      <right/>
      <top/>
      <bottom style="thick">
        <color indexed="51"/>
      </bottom>
    </border>
    <border>
      <left/>
      <right/>
      <top/>
      <bottom style="medium">
        <color indexed="52"/>
      </bottom>
    </border>
    <border>
      <left/>
      <right/>
      <top/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" applyNumberFormat="0" applyAlignment="0" applyProtection="0"/>
    <xf numFmtId="0" fontId="20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9" fillId="1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3" fontId="6" fillId="0" borderId="0" xfId="42" applyFont="1" applyAlignment="1">
      <alignment vertic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9" fillId="0" borderId="0" xfId="53" applyFont="1" applyAlignment="1" applyProtection="1">
      <alignment vertical="center"/>
      <protection/>
    </xf>
    <xf numFmtId="0" fontId="11" fillId="17" borderId="0" xfId="0" applyFont="1" applyFill="1" applyAlignment="1">
      <alignment vertical="center"/>
    </xf>
    <xf numFmtId="0" fontId="11" fillId="17" borderId="0" xfId="0" applyFont="1" applyFill="1" applyBorder="1" applyAlignment="1">
      <alignment horizontal="right" vertical="center"/>
    </xf>
    <xf numFmtId="44" fontId="10" fillId="17" borderId="10" xfId="44" applyFont="1" applyFill="1" applyBorder="1" applyAlignment="1">
      <alignment vertical="center"/>
    </xf>
    <xf numFmtId="0" fontId="11" fillId="17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left" vertical="center"/>
      <protection/>
    </xf>
    <xf numFmtId="0" fontId="0" fillId="17" borderId="0" xfId="0" applyFill="1" applyAlignment="1">
      <alignment/>
    </xf>
    <xf numFmtId="0" fontId="33" fillId="20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3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14" fillId="17" borderId="0" xfId="0" applyFont="1" applyFill="1" applyAlignment="1">
      <alignment horizontal="right" vertical="center"/>
    </xf>
    <xf numFmtId="0" fontId="14" fillId="17" borderId="0" xfId="0" applyFont="1" applyFill="1" applyAlignment="1" applyProtection="1">
      <alignment horizontal="center" vertical="center"/>
      <protection/>
    </xf>
    <xf numFmtId="0" fontId="14" fillId="3" borderId="11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/>
    </xf>
    <xf numFmtId="0" fontId="34" fillId="20" borderId="12" xfId="0" applyFont="1" applyFill="1" applyBorder="1" applyAlignment="1">
      <alignment horizontal="right" vertical="center"/>
    </xf>
    <xf numFmtId="0" fontId="34" fillId="20" borderId="12" xfId="0" applyFont="1" applyFill="1" applyBorder="1" applyAlignment="1">
      <alignment horizontal="left" vertical="center" indent="1"/>
    </xf>
    <xf numFmtId="14" fontId="1" fillId="20" borderId="12" xfId="0" applyNumberFormat="1" applyFont="1" applyFill="1" applyBorder="1" applyAlignment="1">
      <alignment horizontal="right" vertical="center" indent="1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4" fontId="0" fillId="0" borderId="13" xfId="53" applyNumberFormat="1" applyFont="1" applyBorder="1" applyAlignment="1" applyProtection="1">
      <alignment horizontal="center" vertical="center"/>
      <protection locked="0"/>
    </xf>
    <xf numFmtId="44" fontId="0" fillId="0" borderId="13" xfId="44" applyFont="1" applyBorder="1" applyAlignment="1" applyProtection="1">
      <alignment vertical="center"/>
      <protection locked="0"/>
    </xf>
    <xf numFmtId="0" fontId="0" fillId="17" borderId="14" xfId="44" applyNumberFormat="1" applyFont="1" applyFill="1" applyBorder="1" applyAlignment="1" applyProtection="1">
      <alignment horizontal="center" vertical="center"/>
      <protection/>
    </xf>
    <xf numFmtId="43" fontId="0" fillId="17" borderId="15" xfId="42" applyFont="1" applyFill="1" applyBorder="1" applyAlignment="1" applyProtection="1">
      <alignment horizontal="right" vertical="center"/>
      <protection/>
    </xf>
    <xf numFmtId="43" fontId="0" fillId="0" borderId="13" xfId="42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17" borderId="0" xfId="0" applyFont="1" applyFill="1" applyAlignment="1">
      <alignment horizontal="left" vertical="center" indent="1"/>
    </xf>
    <xf numFmtId="0" fontId="13" fillId="17" borderId="0" xfId="0" applyFont="1" applyFill="1" applyAlignment="1">
      <alignment horizontal="left" vertical="center" indent="1"/>
    </xf>
    <xf numFmtId="0" fontId="8" fillId="17" borderId="0" xfId="0" applyFont="1" applyFill="1" applyAlignment="1">
      <alignment horizontal="right" vertical="center" indent="1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11" fillId="17" borderId="0" xfId="0" applyFont="1" applyFill="1" applyAlignment="1">
      <alignment horizontal="right" vertical="center"/>
    </xf>
    <xf numFmtId="14" fontId="11" fillId="17" borderId="0" xfId="0" applyNumberFormat="1" applyFont="1" applyFill="1" applyAlignment="1">
      <alignment vertical="center"/>
    </xf>
    <xf numFmtId="0" fontId="7" fillId="20" borderId="7" xfId="42" applyNumberFormat="1" applyFont="1" applyFill="1" applyBorder="1" applyAlignment="1" applyProtection="1">
      <alignment/>
      <protection locked="0"/>
    </xf>
    <xf numFmtId="0" fontId="7" fillId="20" borderId="7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indexed="10"/>
        </patternFill>
      </fill>
    </dxf>
    <dxf>
      <font>
        <color indexed="10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DDDDDD"/>
      <rgbColor rgb="00E3EFF5"/>
      <rgbColor rgb="001849B5"/>
      <rgbColor rgb="0036ACA2"/>
      <rgbColor rgb="00F0BA00"/>
      <rgbColor rgb="00B9D5E5"/>
      <rgbColor rgb="007CB2D0"/>
      <rgbColor rgb="00346E8E"/>
      <rgbColor rgb="0087743B"/>
      <rgbColor rgb="00C0C0C0"/>
      <rgbColor rgb="00003366"/>
      <rgbColor rgb="00109618"/>
      <rgbColor rgb="00085108"/>
      <rgbColor rgb="00635100"/>
      <rgbColor rgb="0022495E"/>
      <rgbColor rgb="00E1D8BC"/>
      <rgbColor rgb="00594C27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www.vertex42.com/ExcelTemplates/invoice-tracker.html" TargetMode="External" /><Relationship Id="rId4" Type="http://schemas.openxmlformats.org/officeDocument/2006/relationships/hyperlink" Target="https://www.vertex42.com/ExcelTemplates/invoice-tracker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1428750</xdr:colOff>
      <xdr:row>1</xdr:row>
      <xdr:rowOff>19050</xdr:rowOff>
    </xdr:to>
    <xdr:pic>
      <xdr:nvPicPr>
        <xdr:cNvPr id="1" name="Picture 32" descr="vertex42_logo_transparent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104775</xdr:rowOff>
    </xdr:from>
    <xdr:to>
      <xdr:col>12</xdr:col>
      <xdr:colOff>295275</xdr:colOff>
      <xdr:row>7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733425"/>
          <a:ext cx="2419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533400</xdr:colOff>
      <xdr:row>6</xdr:row>
      <xdr:rowOff>38100</xdr:rowOff>
    </xdr:from>
    <xdr:ext cx="3800475" cy="2628900"/>
    <xdr:sp>
      <xdr:nvSpPr>
        <xdr:cNvPr id="1" name="AutoShape 1"/>
        <xdr:cNvSpPr>
          <a:spLocks/>
        </xdr:cNvSpPr>
      </xdr:nvSpPr>
      <xdr:spPr>
        <a:xfrm>
          <a:off x="533400" y="1038225"/>
          <a:ext cx="3800475" cy="26289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worksheet is used to automatically populate the Client field in the Tracker worksheet.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1. To add a customer, enter a Customer ID on the next available blank row. The Customer ID should be unique. If it is not, it will turn RED.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Enter the Customer Info in the rest of the columns. This information will show up when choosing the customer ID from the "Customer:" drop-down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Listing customers alphabetically will make it easier to find them in the drop-down list.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ExcelTemplates/invoice-assistant.html" TargetMode="External" /><Relationship Id="rId2" Type="http://schemas.openxmlformats.org/officeDocument/2006/relationships/hyperlink" Target="https://www.vertex42.com/ExcelTemplates/invoice-tracker.html" TargetMode="External" /><Relationship Id="rId3" Type="http://schemas.openxmlformats.org/officeDocument/2006/relationships/hyperlink" Target="https://www.vertex42.com/ExcelTemplates/invoice-tracker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9.7109375" style="0" customWidth="1"/>
    <col min="3" max="3" width="23.28125" style="0" customWidth="1"/>
    <col min="4" max="4" width="11.421875" style="0" customWidth="1"/>
    <col min="5" max="5" width="12.57421875" style="0" customWidth="1"/>
    <col min="6" max="6" width="11.421875" style="0" customWidth="1"/>
    <col min="7" max="7" width="7.8515625" style="0" customWidth="1"/>
    <col min="8" max="8" width="14.28125" style="0" customWidth="1"/>
    <col min="10" max="10" width="3.7109375" style="0" customWidth="1"/>
    <col min="11" max="11" width="22.7109375" style="0" customWidth="1"/>
  </cols>
  <sheetData>
    <row r="1" spans="1:9" s="1" customFormat="1" ht="24" customHeight="1">
      <c r="A1" s="17" t="s">
        <v>7</v>
      </c>
      <c r="B1" s="18"/>
      <c r="C1" s="18"/>
      <c r="D1" s="18"/>
      <c r="E1" s="18"/>
      <c r="F1" s="18"/>
      <c r="G1" s="18"/>
      <c r="H1" s="18"/>
      <c r="I1" s="18"/>
    </row>
    <row r="2" spans="1:11" ht="12.75">
      <c r="A2" s="19" t="s">
        <v>72</v>
      </c>
      <c r="B2" s="16"/>
      <c r="C2" s="16"/>
      <c r="D2" s="16"/>
      <c r="E2" s="16"/>
      <c r="F2" s="20"/>
      <c r="G2" s="21" t="s">
        <v>33</v>
      </c>
      <c r="H2" s="22">
        <f>MAX(B18:B57)+1</f>
        <v>129</v>
      </c>
      <c r="I2" s="16"/>
      <c r="K2" s="15" t="s">
        <v>38</v>
      </c>
    </row>
    <row r="3" ht="12.75">
      <c r="K3" s="9" t="s">
        <v>7</v>
      </c>
    </row>
    <row r="4" spans="1:9" s="1" customFormat="1" ht="33.75" customHeight="1">
      <c r="A4" s="43" t="s">
        <v>43</v>
      </c>
      <c r="B4" s="10"/>
      <c r="C4" s="10"/>
      <c r="D4" s="10"/>
      <c r="E4" s="10"/>
      <c r="F4" s="10"/>
      <c r="G4" s="10"/>
      <c r="H4" s="10"/>
      <c r="I4" s="45" t="s">
        <v>63</v>
      </c>
    </row>
    <row r="5" spans="1:9" s="1" customFormat="1" ht="12.75">
      <c r="A5" s="44" t="s">
        <v>44</v>
      </c>
      <c r="B5" s="10"/>
      <c r="C5" s="10"/>
      <c r="D5" s="10"/>
      <c r="E5" s="10"/>
      <c r="F5" s="10"/>
      <c r="G5" s="48" t="s">
        <v>64</v>
      </c>
      <c r="H5" s="49">
        <f ca="1">TODAY()</f>
        <v>42830</v>
      </c>
      <c r="I5" s="10"/>
    </row>
    <row r="6" spans="1:9" s="1" customFormat="1" ht="12.75">
      <c r="A6" s="44" t="s">
        <v>45</v>
      </c>
      <c r="B6" s="11"/>
      <c r="C6" s="10"/>
      <c r="D6" s="10"/>
      <c r="E6" s="10"/>
      <c r="F6" s="10"/>
      <c r="G6" s="10"/>
      <c r="H6" s="10"/>
      <c r="I6" s="10"/>
    </row>
    <row r="7" s="1" customFormat="1" ht="12.75">
      <c r="B7" s="4"/>
    </row>
    <row r="8" s="1" customFormat="1" ht="12.75">
      <c r="B8" s="4"/>
    </row>
    <row r="9" spans="2:11" s="1" customFormat="1" ht="15" customHeight="1">
      <c r="B9" s="2" t="s">
        <v>35</v>
      </c>
      <c r="C9" s="28" t="s">
        <v>36</v>
      </c>
      <c r="F9" s="26" t="s">
        <v>12</v>
      </c>
      <c r="G9" s="25"/>
      <c r="H9" s="27">
        <f ca="1">TODAY()</f>
        <v>42830</v>
      </c>
      <c r="K9" s="9" t="s">
        <v>41</v>
      </c>
    </row>
    <row r="10" spans="3:8" s="1" customFormat="1" ht="15" customHeight="1">
      <c r="C10" s="29">
        <f>IF(ISERROR(MATCH($C$9,Customers!A:A,0)),"All Customers",IF(INDEX(Customers!C:C,MATCH($C$9,Customers!A:A,0))="","",INDEX(Customers!C:C,MATCH($C$9,Customers!A:A,0))))</f>
      </c>
      <c r="F10" s="5" t="s">
        <v>17</v>
      </c>
      <c r="G10" s="5"/>
      <c r="H10" s="6">
        <f>SUM(H18:H57)-SUM(H11:H14)</f>
        <v>0</v>
      </c>
    </row>
    <row r="11" spans="2:11" s="1" customFormat="1" ht="15" customHeight="1">
      <c r="B11" s="4"/>
      <c r="C11" s="29">
        <f>IF(ISERROR(MATCH($C$9,Customers!A:A,0)),"",IF(INDEX(Customers!D:D,MATCH($C$9,Customers!A:A,0))="","",INDEX(Customers!D:D,MATCH($C$9,Customers!A:A,0))))</f>
      </c>
      <c r="F11" s="5" t="s">
        <v>13</v>
      </c>
      <c r="G11" s="5"/>
      <c r="H11" s="6">
        <f>SUMIF(G18:G57,"&gt;0",$H$18:$H$57)-SUM(H12:H14)</f>
        <v>0</v>
      </c>
      <c r="K11" s="39" t="s">
        <v>39</v>
      </c>
    </row>
    <row r="12" spans="2:11" s="1" customFormat="1" ht="15" customHeight="1">
      <c r="B12" s="4"/>
      <c r="C12" s="29">
        <f>IF(ISERROR(MATCH($C$9,Customers!A:A,0)),"",IF(INDEX(Customers!E:E,MATCH($C$9,Customers!A:A,0))="","",INDEX(Customers!E:E,MATCH($C$9,Customers!A:A,0))))</f>
      </c>
      <c r="F12" s="5" t="s">
        <v>14</v>
      </c>
      <c r="G12" s="5"/>
      <c r="H12" s="6">
        <f>SUMIF($G$18:$G$57,"&gt;30",$H$18:$H$57)-SUM(H13:H14)</f>
        <v>0</v>
      </c>
      <c r="K12" s="40" t="s">
        <v>53</v>
      </c>
    </row>
    <row r="13" spans="3:11" s="1" customFormat="1" ht="15" customHeight="1">
      <c r="C13" s="29">
        <f>IF(ISERROR(MATCH($C$9,Customers!A:A,0)),"",IF(INDEX(Customers!F:F,MATCH($C$9,Customers!A:A,0))="","",INDEX(Customers!F:F,MATCH($C$9,Customers!A:A,0))))</f>
      </c>
      <c r="F13" s="5" t="s">
        <v>15</v>
      </c>
      <c r="G13" s="5"/>
      <c r="H13" s="6">
        <f>SUMIF($D$18:$D$57,"&lt;"&amp;H9-60,$H$18:$H$57)-H14</f>
        <v>0</v>
      </c>
      <c r="I13" s="3"/>
      <c r="K13" s="40" t="s">
        <v>54</v>
      </c>
    </row>
    <row r="14" spans="3:11" s="1" customFormat="1" ht="15" customHeight="1">
      <c r="C14" s="29">
        <f>IF(ISERROR(MATCH($C$9,Customers!A:A,0)),"",IF(INDEX(Customers!G:G,MATCH($C$9,Customers!A:A,0))="","",INDEX(Customers!G:G,MATCH($C$9,Customers!A:A,0))))</f>
      </c>
      <c r="F14" s="5" t="s">
        <v>16</v>
      </c>
      <c r="G14" s="5"/>
      <c r="H14" s="6">
        <f>SUMIF($D$18:$D$57,"&lt;"&amp;H9-90,$H$18:$H$57)</f>
        <v>3650</v>
      </c>
      <c r="I14" s="3"/>
      <c r="K14" s="40" t="s">
        <v>55</v>
      </c>
    </row>
    <row r="15" spans="3:11" s="1" customFormat="1" ht="15" customHeight="1">
      <c r="C15" s="29">
        <f>IF(ISERROR(MATCH($C$9,Customers!A:A,0)),"",IF(INDEX(Customers!H:H,MATCH($C$9,Customers!A:A,0))="","",INDEX(Customers!H:H,MATCH($C$9,Customers!A:A,0))))</f>
      </c>
      <c r="F15" s="13"/>
      <c r="G15" s="14" t="s">
        <v>18</v>
      </c>
      <c r="H15" s="12">
        <f>SUM(H18:H57)</f>
        <v>3650</v>
      </c>
      <c r="I15" s="3"/>
      <c r="K15" s="40" t="s">
        <v>56</v>
      </c>
    </row>
    <row r="16" spans="9:11" s="1" customFormat="1" ht="12.75">
      <c r="I16" s="3"/>
      <c r="K16" s="40" t="s">
        <v>57</v>
      </c>
    </row>
    <row r="17" spans="9:11" s="1" customFormat="1" ht="12.75">
      <c r="I17" s="3"/>
      <c r="K17" s="40" t="s">
        <v>58</v>
      </c>
    </row>
    <row r="18" spans="1:11" ht="25.5">
      <c r="A18" s="23" t="s">
        <v>40</v>
      </c>
      <c r="B18" s="23" t="s">
        <v>0</v>
      </c>
      <c r="C18" s="24" t="s">
        <v>11</v>
      </c>
      <c r="D18" s="24" t="s">
        <v>2</v>
      </c>
      <c r="E18" s="23" t="s">
        <v>3</v>
      </c>
      <c r="F18" s="23" t="s">
        <v>4</v>
      </c>
      <c r="G18" s="24" t="s">
        <v>10</v>
      </c>
      <c r="H18" s="24" t="s">
        <v>5</v>
      </c>
      <c r="I18" s="24" t="s">
        <v>6</v>
      </c>
      <c r="K18" s="42"/>
    </row>
    <row r="19" spans="1:11" s="1" customFormat="1" ht="14.25" customHeight="1">
      <c r="A19" s="30"/>
      <c r="B19" s="31">
        <v>120</v>
      </c>
      <c r="C19" s="32" t="s">
        <v>34</v>
      </c>
      <c r="D19" s="33">
        <v>41593</v>
      </c>
      <c r="E19" s="34">
        <v>100</v>
      </c>
      <c r="F19" s="34">
        <v>50</v>
      </c>
      <c r="G19" s="35">
        <f>IF(D19=""," - ",IF(I19="Draft","n/a",IF(OR($C$9="All Customers",$C$9=C19),MAX(0,$H$9-D19)," --- ")))</f>
        <v>1237</v>
      </c>
      <c r="H19" s="36">
        <f>IF(E19=""," - ",IF(I19="Draft","n/a",IF(OR($C$9="All Customers",$C$9=C19),E19-F19," --- ")))</f>
        <v>50</v>
      </c>
      <c r="I19" s="37" t="s">
        <v>37</v>
      </c>
      <c r="K19" s="39" t="s">
        <v>42</v>
      </c>
    </row>
    <row r="20" spans="1:11" s="1" customFormat="1" ht="14.25" customHeight="1">
      <c r="A20" s="30"/>
      <c r="B20" s="31">
        <v>121</v>
      </c>
      <c r="C20" s="32" t="s">
        <v>8</v>
      </c>
      <c r="D20" s="33">
        <v>41621</v>
      </c>
      <c r="E20" s="34">
        <v>200</v>
      </c>
      <c r="F20" s="34">
        <v>200</v>
      </c>
      <c r="G20" s="35">
        <f aca="true" t="shared" si="0" ref="G20:G57">IF(D20=""," - ",IF(I20="Draft","n/a",IF(OR($C$9="All Customers",$C$9=C20),MAX(0,$H$9-D20)," --- ")))</f>
        <v>1209</v>
      </c>
      <c r="H20" s="36">
        <f aca="true" t="shared" si="1" ref="H20:H57">IF(E20=""," - ",IF(I20="Draft","n/a",IF(OR($C$9="All Customers",$C$9=C20),E20-F20," --- ")))</f>
        <v>0</v>
      </c>
      <c r="I20" s="37" t="s">
        <v>70</v>
      </c>
      <c r="K20" s="40" t="s">
        <v>47</v>
      </c>
    </row>
    <row r="21" spans="1:12" s="1" customFormat="1" ht="14.25" customHeight="1">
      <c r="A21" s="30"/>
      <c r="B21" s="31">
        <v>122</v>
      </c>
      <c r="C21" s="32" t="s">
        <v>9</v>
      </c>
      <c r="D21" s="33">
        <v>41623</v>
      </c>
      <c r="E21" s="34">
        <v>300</v>
      </c>
      <c r="F21" s="34"/>
      <c r="G21" s="35">
        <f t="shared" si="0"/>
        <v>1207</v>
      </c>
      <c r="H21" s="36">
        <f t="shared" si="1"/>
        <v>300</v>
      </c>
      <c r="I21" s="37"/>
      <c r="K21" s="40" t="s">
        <v>48</v>
      </c>
      <c r="L21" s="38"/>
    </row>
    <row r="22" spans="1:12" s="1" customFormat="1" ht="14.25" customHeight="1">
      <c r="A22" s="30"/>
      <c r="B22" s="31">
        <v>123</v>
      </c>
      <c r="C22" s="32" t="s">
        <v>9</v>
      </c>
      <c r="D22" s="33">
        <v>41550</v>
      </c>
      <c r="E22" s="34">
        <v>400</v>
      </c>
      <c r="F22" s="34"/>
      <c r="G22" s="35">
        <f t="shared" si="0"/>
        <v>1280</v>
      </c>
      <c r="H22" s="36">
        <f t="shared" si="1"/>
        <v>400</v>
      </c>
      <c r="I22" s="37"/>
      <c r="K22" s="40" t="s">
        <v>49</v>
      </c>
      <c r="L22" s="38"/>
    </row>
    <row r="23" spans="1:12" s="1" customFormat="1" ht="14.25" customHeight="1">
      <c r="A23" s="30"/>
      <c r="B23" s="31">
        <v>124</v>
      </c>
      <c r="C23" s="32" t="s">
        <v>8</v>
      </c>
      <c r="D23" s="33">
        <v>41603</v>
      </c>
      <c r="E23" s="34">
        <v>500</v>
      </c>
      <c r="F23" s="34"/>
      <c r="G23" s="35">
        <f t="shared" si="0"/>
        <v>1227</v>
      </c>
      <c r="H23" s="36">
        <f t="shared" si="1"/>
        <v>500</v>
      </c>
      <c r="I23" s="37"/>
      <c r="K23" s="40" t="s">
        <v>50</v>
      </c>
      <c r="L23" s="38"/>
    </row>
    <row r="24" spans="1:12" s="1" customFormat="1" ht="14.25" customHeight="1">
      <c r="A24" s="30"/>
      <c r="B24" s="31">
        <v>125</v>
      </c>
      <c r="C24" s="32" t="s">
        <v>34</v>
      </c>
      <c r="D24" s="33">
        <v>41591</v>
      </c>
      <c r="E24" s="34">
        <v>600</v>
      </c>
      <c r="F24" s="34">
        <v>600</v>
      </c>
      <c r="G24" s="35">
        <f t="shared" si="0"/>
        <v>1239</v>
      </c>
      <c r="H24" s="36">
        <f t="shared" si="1"/>
        <v>0</v>
      </c>
      <c r="I24" s="37" t="s">
        <v>70</v>
      </c>
      <c r="K24" s="40" t="s">
        <v>51</v>
      </c>
      <c r="L24" s="38"/>
    </row>
    <row r="25" spans="1:12" s="1" customFormat="1" ht="14.25" customHeight="1">
      <c r="A25" s="30"/>
      <c r="B25" s="31">
        <v>126</v>
      </c>
      <c r="C25" s="32" t="s">
        <v>34</v>
      </c>
      <c r="D25" s="33">
        <v>41543</v>
      </c>
      <c r="E25" s="34">
        <v>700</v>
      </c>
      <c r="F25" s="34"/>
      <c r="G25" s="35">
        <f t="shared" si="0"/>
        <v>1287</v>
      </c>
      <c r="H25" s="36">
        <f t="shared" si="1"/>
        <v>700</v>
      </c>
      <c r="I25" s="37"/>
      <c r="K25" s="40" t="s">
        <v>52</v>
      </c>
      <c r="L25" s="38"/>
    </row>
    <row r="26" spans="1:12" s="1" customFormat="1" ht="14.25" customHeight="1">
      <c r="A26" s="30"/>
      <c r="B26" s="31">
        <v>127</v>
      </c>
      <c r="C26" s="32" t="s">
        <v>8</v>
      </c>
      <c r="D26" s="33">
        <v>41516</v>
      </c>
      <c r="E26" s="34">
        <v>800</v>
      </c>
      <c r="F26" s="34"/>
      <c r="G26" s="35">
        <f t="shared" si="0"/>
        <v>1314</v>
      </c>
      <c r="H26" s="36">
        <f t="shared" si="1"/>
        <v>800</v>
      </c>
      <c r="I26" s="37"/>
      <c r="K26" s="40" t="s">
        <v>69</v>
      </c>
      <c r="L26" s="38"/>
    </row>
    <row r="27" spans="1:12" s="1" customFormat="1" ht="14.25" customHeight="1">
      <c r="A27" s="30"/>
      <c r="B27" s="31">
        <v>128</v>
      </c>
      <c r="C27" s="32" t="s">
        <v>9</v>
      </c>
      <c r="D27" s="33">
        <v>41561</v>
      </c>
      <c r="E27" s="34">
        <v>900</v>
      </c>
      <c r="F27" s="34"/>
      <c r="G27" s="35">
        <f t="shared" si="0"/>
        <v>1269</v>
      </c>
      <c r="H27" s="36">
        <f t="shared" si="1"/>
        <v>900</v>
      </c>
      <c r="I27" s="37"/>
      <c r="K27" s="41"/>
      <c r="L27" s="38"/>
    </row>
    <row r="28" spans="1:12" s="1" customFormat="1" ht="14.25" customHeight="1">
      <c r="A28" s="30"/>
      <c r="B28" s="31"/>
      <c r="C28" s="32"/>
      <c r="D28" s="33"/>
      <c r="E28" s="34"/>
      <c r="F28" s="34"/>
      <c r="G28" s="35" t="str">
        <f t="shared" si="0"/>
        <v> - </v>
      </c>
      <c r="H28" s="36" t="str">
        <f t="shared" si="1"/>
        <v> - </v>
      </c>
      <c r="I28" s="37"/>
      <c r="K28" s="41"/>
      <c r="L28" s="38"/>
    </row>
    <row r="29" spans="1:12" s="1" customFormat="1" ht="14.25" customHeight="1">
      <c r="A29" s="30"/>
      <c r="B29" s="31"/>
      <c r="C29" s="32"/>
      <c r="D29" s="33"/>
      <c r="E29" s="34"/>
      <c r="F29" s="34"/>
      <c r="G29" s="35" t="str">
        <f t="shared" si="0"/>
        <v> - </v>
      </c>
      <c r="H29" s="36" t="str">
        <f t="shared" si="1"/>
        <v> - </v>
      </c>
      <c r="I29" s="37"/>
      <c r="K29" s="39" t="s">
        <v>46</v>
      </c>
      <c r="L29" s="38"/>
    </row>
    <row r="30" spans="1:12" s="1" customFormat="1" ht="14.25" customHeight="1">
      <c r="A30" s="30"/>
      <c r="B30" s="31"/>
      <c r="C30" s="32"/>
      <c r="D30" s="33"/>
      <c r="E30" s="34"/>
      <c r="F30" s="34"/>
      <c r="G30" s="35" t="str">
        <f t="shared" si="0"/>
        <v> - </v>
      </c>
      <c r="H30" s="36" t="str">
        <f t="shared" si="1"/>
        <v> - </v>
      </c>
      <c r="I30" s="37"/>
      <c r="K30" s="46" t="s">
        <v>59</v>
      </c>
      <c r="L30" s="38"/>
    </row>
    <row r="31" spans="1:12" s="1" customFormat="1" ht="14.25" customHeight="1">
      <c r="A31" s="30"/>
      <c r="B31" s="31"/>
      <c r="C31" s="32"/>
      <c r="D31" s="33"/>
      <c r="E31" s="34"/>
      <c r="F31" s="34"/>
      <c r="G31" s="35" t="str">
        <f t="shared" si="0"/>
        <v> - </v>
      </c>
      <c r="H31" s="36" t="str">
        <f t="shared" si="1"/>
        <v> - </v>
      </c>
      <c r="I31" s="37"/>
      <c r="K31" s="41" t="s">
        <v>67</v>
      </c>
      <c r="L31" s="38"/>
    </row>
    <row r="32" spans="1:12" s="1" customFormat="1" ht="14.25" customHeight="1">
      <c r="A32" s="30"/>
      <c r="B32" s="31"/>
      <c r="C32" s="32"/>
      <c r="D32" s="33"/>
      <c r="E32" s="34"/>
      <c r="F32" s="34"/>
      <c r="G32" s="35" t="str">
        <f t="shared" si="0"/>
        <v> - </v>
      </c>
      <c r="H32" s="36" t="str">
        <f t="shared" si="1"/>
        <v> - </v>
      </c>
      <c r="I32" s="37"/>
      <c r="K32" s="41" t="s">
        <v>65</v>
      </c>
      <c r="L32" s="38"/>
    </row>
    <row r="33" spans="1:12" s="1" customFormat="1" ht="14.25" customHeight="1">
      <c r="A33" s="30"/>
      <c r="B33" s="31"/>
      <c r="C33" s="32"/>
      <c r="D33" s="33"/>
      <c r="E33" s="34"/>
      <c r="F33" s="34"/>
      <c r="G33" s="35" t="str">
        <f t="shared" si="0"/>
        <v> - </v>
      </c>
      <c r="H33" s="36" t="str">
        <f t="shared" si="1"/>
        <v> - </v>
      </c>
      <c r="I33" s="37"/>
      <c r="K33" s="41" t="s">
        <v>68</v>
      </c>
      <c r="L33" s="38"/>
    </row>
    <row r="34" spans="1:12" s="1" customFormat="1" ht="14.25" customHeight="1">
      <c r="A34" s="30"/>
      <c r="B34" s="31"/>
      <c r="C34" s="32"/>
      <c r="D34" s="33"/>
      <c r="E34" s="34"/>
      <c r="F34" s="34"/>
      <c r="G34" s="35" t="str">
        <f t="shared" si="0"/>
        <v> - </v>
      </c>
      <c r="H34" s="36" t="str">
        <f t="shared" si="1"/>
        <v> - </v>
      </c>
      <c r="I34" s="37"/>
      <c r="K34" s="41" t="s">
        <v>66</v>
      </c>
      <c r="L34" s="38"/>
    </row>
    <row r="35" spans="1:12" s="1" customFormat="1" ht="14.25" customHeight="1">
      <c r="A35" s="30"/>
      <c r="B35" s="31"/>
      <c r="C35" s="32"/>
      <c r="D35" s="33"/>
      <c r="E35" s="34"/>
      <c r="F35" s="34"/>
      <c r="G35" s="35" t="str">
        <f t="shared" si="0"/>
        <v> - </v>
      </c>
      <c r="H35" s="36" t="str">
        <f t="shared" si="1"/>
        <v> - </v>
      </c>
      <c r="I35" s="37"/>
      <c r="K35" s="41"/>
      <c r="L35" s="38"/>
    </row>
    <row r="36" spans="1:12" s="1" customFormat="1" ht="14.25" customHeight="1">
      <c r="A36" s="30"/>
      <c r="B36" s="31"/>
      <c r="C36" s="32"/>
      <c r="D36" s="33"/>
      <c r="E36" s="34"/>
      <c r="F36" s="34"/>
      <c r="G36" s="35" t="str">
        <f t="shared" si="0"/>
        <v> - </v>
      </c>
      <c r="H36" s="36" t="str">
        <f t="shared" si="1"/>
        <v> - </v>
      </c>
      <c r="I36" s="37"/>
      <c r="K36" s="41"/>
      <c r="L36" s="38"/>
    </row>
    <row r="37" spans="1:12" s="1" customFormat="1" ht="14.25" customHeight="1">
      <c r="A37" s="30"/>
      <c r="B37" s="31"/>
      <c r="C37" s="32"/>
      <c r="D37" s="33"/>
      <c r="E37" s="34"/>
      <c r="F37" s="34"/>
      <c r="G37" s="35" t="str">
        <f t="shared" si="0"/>
        <v> - </v>
      </c>
      <c r="H37" s="36" t="str">
        <f t="shared" si="1"/>
        <v> - </v>
      </c>
      <c r="I37" s="37"/>
      <c r="K37" s="41"/>
      <c r="L37" s="38"/>
    </row>
    <row r="38" spans="1:12" s="1" customFormat="1" ht="14.25" customHeight="1">
      <c r="A38" s="30"/>
      <c r="B38" s="31"/>
      <c r="C38" s="32"/>
      <c r="D38" s="33"/>
      <c r="E38" s="34"/>
      <c r="F38" s="34"/>
      <c r="G38" s="35" t="str">
        <f t="shared" si="0"/>
        <v> - </v>
      </c>
      <c r="H38" s="36" t="str">
        <f t="shared" si="1"/>
        <v> - </v>
      </c>
      <c r="I38" s="37"/>
      <c r="K38" s="41"/>
      <c r="L38" s="38"/>
    </row>
    <row r="39" spans="1:12" s="1" customFormat="1" ht="14.25" customHeight="1">
      <c r="A39" s="30"/>
      <c r="B39" s="31"/>
      <c r="C39" s="32"/>
      <c r="D39" s="33"/>
      <c r="E39" s="34"/>
      <c r="F39" s="34"/>
      <c r="G39" s="35" t="str">
        <f t="shared" si="0"/>
        <v> - </v>
      </c>
      <c r="H39" s="36" t="str">
        <f t="shared" si="1"/>
        <v> - </v>
      </c>
      <c r="I39" s="37"/>
      <c r="K39" s="41"/>
      <c r="L39" s="38"/>
    </row>
    <row r="40" spans="1:12" s="1" customFormat="1" ht="14.25" customHeight="1">
      <c r="A40" s="30"/>
      <c r="B40" s="31"/>
      <c r="C40" s="32"/>
      <c r="D40" s="33"/>
      <c r="E40" s="34"/>
      <c r="F40" s="34"/>
      <c r="G40" s="35" t="str">
        <f t="shared" si="0"/>
        <v> - </v>
      </c>
      <c r="H40" s="36" t="str">
        <f t="shared" si="1"/>
        <v> - </v>
      </c>
      <c r="I40" s="37"/>
      <c r="K40" s="41"/>
      <c r="L40" s="38"/>
    </row>
    <row r="41" spans="1:12" s="1" customFormat="1" ht="14.25" customHeight="1">
      <c r="A41" s="30"/>
      <c r="B41" s="31"/>
      <c r="C41" s="32"/>
      <c r="D41" s="33"/>
      <c r="E41" s="34"/>
      <c r="F41" s="34"/>
      <c r="G41" s="35" t="str">
        <f t="shared" si="0"/>
        <v> - </v>
      </c>
      <c r="H41" s="36" t="str">
        <f t="shared" si="1"/>
        <v> - </v>
      </c>
      <c r="I41" s="37"/>
      <c r="K41" s="41"/>
      <c r="L41" s="38"/>
    </row>
    <row r="42" spans="1:12" s="1" customFormat="1" ht="14.25" customHeight="1">
      <c r="A42" s="30"/>
      <c r="B42" s="31"/>
      <c r="C42" s="32"/>
      <c r="D42" s="33"/>
      <c r="E42" s="34"/>
      <c r="F42" s="34"/>
      <c r="G42" s="35" t="str">
        <f t="shared" si="0"/>
        <v> - </v>
      </c>
      <c r="H42" s="36" t="str">
        <f t="shared" si="1"/>
        <v> - </v>
      </c>
      <c r="I42" s="37"/>
      <c r="K42" s="41"/>
      <c r="L42" s="38"/>
    </row>
    <row r="43" spans="1:12" s="1" customFormat="1" ht="14.25" customHeight="1">
      <c r="A43" s="30"/>
      <c r="B43" s="31"/>
      <c r="C43" s="32"/>
      <c r="D43" s="33"/>
      <c r="E43" s="34"/>
      <c r="F43" s="34"/>
      <c r="G43" s="35" t="str">
        <f t="shared" si="0"/>
        <v> - </v>
      </c>
      <c r="H43" s="36" t="str">
        <f t="shared" si="1"/>
        <v> - </v>
      </c>
      <c r="I43" s="37"/>
      <c r="K43" s="41"/>
      <c r="L43" s="38"/>
    </row>
    <row r="44" spans="1:12" s="1" customFormat="1" ht="14.25" customHeight="1">
      <c r="A44" s="30"/>
      <c r="B44" s="31"/>
      <c r="C44" s="32"/>
      <c r="D44" s="33"/>
      <c r="E44" s="34"/>
      <c r="F44" s="34"/>
      <c r="G44" s="35" t="str">
        <f t="shared" si="0"/>
        <v> - </v>
      </c>
      <c r="H44" s="36" t="str">
        <f t="shared" si="1"/>
        <v> - </v>
      </c>
      <c r="I44" s="37"/>
      <c r="K44" s="41"/>
      <c r="L44" s="38"/>
    </row>
    <row r="45" spans="1:12" s="1" customFormat="1" ht="14.25" customHeight="1">
      <c r="A45" s="30"/>
      <c r="B45" s="31"/>
      <c r="C45" s="32"/>
      <c r="D45" s="33"/>
      <c r="E45" s="34"/>
      <c r="F45" s="34"/>
      <c r="G45" s="35" t="str">
        <f t="shared" si="0"/>
        <v> - </v>
      </c>
      <c r="H45" s="36" t="str">
        <f t="shared" si="1"/>
        <v> - </v>
      </c>
      <c r="I45" s="37"/>
      <c r="K45" s="41"/>
      <c r="L45" s="38"/>
    </row>
    <row r="46" spans="1:12" s="1" customFormat="1" ht="14.25" customHeight="1">
      <c r="A46" s="30"/>
      <c r="B46" s="31"/>
      <c r="C46" s="32"/>
      <c r="D46" s="33"/>
      <c r="E46" s="34"/>
      <c r="F46" s="34"/>
      <c r="G46" s="35" t="str">
        <f t="shared" si="0"/>
        <v> - </v>
      </c>
      <c r="H46" s="36" t="str">
        <f t="shared" si="1"/>
        <v> - </v>
      </c>
      <c r="I46" s="37"/>
      <c r="K46" s="41"/>
      <c r="L46" s="38"/>
    </row>
    <row r="47" spans="1:12" s="1" customFormat="1" ht="14.25" customHeight="1">
      <c r="A47" s="30"/>
      <c r="B47" s="31"/>
      <c r="C47" s="32"/>
      <c r="D47" s="33"/>
      <c r="E47" s="34"/>
      <c r="F47" s="34"/>
      <c r="G47" s="35" t="str">
        <f t="shared" si="0"/>
        <v> - </v>
      </c>
      <c r="H47" s="36" t="str">
        <f t="shared" si="1"/>
        <v> - </v>
      </c>
      <c r="I47" s="37"/>
      <c r="K47" s="41"/>
      <c r="L47" s="38"/>
    </row>
    <row r="48" spans="1:12" s="1" customFormat="1" ht="14.25" customHeight="1">
      <c r="A48" s="30"/>
      <c r="B48" s="31"/>
      <c r="C48" s="32"/>
      <c r="D48" s="33"/>
      <c r="E48" s="34"/>
      <c r="F48" s="34"/>
      <c r="G48" s="35" t="str">
        <f t="shared" si="0"/>
        <v> - </v>
      </c>
      <c r="H48" s="36" t="str">
        <f t="shared" si="1"/>
        <v> - </v>
      </c>
      <c r="I48" s="37"/>
      <c r="K48" s="41"/>
      <c r="L48" s="38"/>
    </row>
    <row r="49" spans="1:12" s="1" customFormat="1" ht="14.25" customHeight="1">
      <c r="A49" s="30"/>
      <c r="B49" s="31"/>
      <c r="C49" s="32"/>
      <c r="D49" s="33"/>
      <c r="E49" s="34"/>
      <c r="F49" s="34"/>
      <c r="G49" s="35" t="str">
        <f t="shared" si="0"/>
        <v> - </v>
      </c>
      <c r="H49" s="36" t="str">
        <f t="shared" si="1"/>
        <v> - </v>
      </c>
      <c r="I49" s="37"/>
      <c r="K49" s="41"/>
      <c r="L49" s="38"/>
    </row>
    <row r="50" spans="1:12" s="1" customFormat="1" ht="14.25" customHeight="1">
      <c r="A50" s="30"/>
      <c r="B50" s="31"/>
      <c r="C50" s="32"/>
      <c r="D50" s="33"/>
      <c r="E50" s="34"/>
      <c r="F50" s="34"/>
      <c r="G50" s="35" t="str">
        <f t="shared" si="0"/>
        <v> - </v>
      </c>
      <c r="H50" s="36" t="str">
        <f t="shared" si="1"/>
        <v> - </v>
      </c>
      <c r="I50" s="37"/>
      <c r="K50" s="41"/>
      <c r="L50" s="38"/>
    </row>
    <row r="51" spans="1:12" s="1" customFormat="1" ht="14.25" customHeight="1">
      <c r="A51" s="30"/>
      <c r="B51" s="31"/>
      <c r="C51" s="32"/>
      <c r="D51" s="33"/>
      <c r="E51" s="34"/>
      <c r="F51" s="34"/>
      <c r="G51" s="35" t="str">
        <f t="shared" si="0"/>
        <v> - </v>
      </c>
      <c r="H51" s="36" t="str">
        <f t="shared" si="1"/>
        <v> - </v>
      </c>
      <c r="I51" s="37"/>
      <c r="K51" s="41"/>
      <c r="L51" s="38"/>
    </row>
    <row r="52" spans="1:12" s="1" customFormat="1" ht="14.25" customHeight="1">
      <c r="A52" s="30"/>
      <c r="B52" s="31"/>
      <c r="C52" s="32"/>
      <c r="D52" s="33"/>
      <c r="E52" s="34"/>
      <c r="F52" s="34"/>
      <c r="G52" s="35" t="str">
        <f t="shared" si="0"/>
        <v> - </v>
      </c>
      <c r="H52" s="36" t="str">
        <f t="shared" si="1"/>
        <v> - </v>
      </c>
      <c r="I52" s="37"/>
      <c r="K52" s="41"/>
      <c r="L52" s="38"/>
    </row>
    <row r="53" spans="1:12" s="1" customFormat="1" ht="14.25" customHeight="1">
      <c r="A53" s="30"/>
      <c r="B53" s="31"/>
      <c r="C53" s="32"/>
      <c r="D53" s="33"/>
      <c r="E53" s="34"/>
      <c r="F53" s="34"/>
      <c r="G53" s="35" t="str">
        <f t="shared" si="0"/>
        <v> - </v>
      </c>
      <c r="H53" s="36" t="str">
        <f t="shared" si="1"/>
        <v> - </v>
      </c>
      <c r="I53" s="37"/>
      <c r="K53" s="41"/>
      <c r="L53" s="38"/>
    </row>
    <row r="54" spans="1:12" s="1" customFormat="1" ht="14.25" customHeight="1">
      <c r="A54" s="30"/>
      <c r="B54" s="31"/>
      <c r="C54" s="32"/>
      <c r="D54" s="33"/>
      <c r="E54" s="34"/>
      <c r="F54" s="34"/>
      <c r="G54" s="35" t="str">
        <f t="shared" si="0"/>
        <v> - </v>
      </c>
      <c r="H54" s="36" t="str">
        <f t="shared" si="1"/>
        <v> - </v>
      </c>
      <c r="I54" s="37"/>
      <c r="K54" s="41"/>
      <c r="L54" s="38"/>
    </row>
    <row r="55" spans="1:12" s="1" customFormat="1" ht="14.25" customHeight="1">
      <c r="A55" s="30"/>
      <c r="B55" s="31"/>
      <c r="C55" s="32"/>
      <c r="D55" s="33"/>
      <c r="E55" s="34"/>
      <c r="F55" s="34"/>
      <c r="G55" s="35" t="str">
        <f t="shared" si="0"/>
        <v> - </v>
      </c>
      <c r="H55" s="36" t="str">
        <f t="shared" si="1"/>
        <v> - </v>
      </c>
      <c r="I55" s="37"/>
      <c r="K55" s="41"/>
      <c r="L55" s="38"/>
    </row>
    <row r="56" spans="1:12" s="1" customFormat="1" ht="14.25" customHeight="1">
      <c r="A56" s="30"/>
      <c r="B56" s="31"/>
      <c r="C56" s="32"/>
      <c r="D56" s="33"/>
      <c r="E56" s="34"/>
      <c r="F56" s="34"/>
      <c r="G56" s="35" t="str">
        <f t="shared" si="0"/>
        <v> - </v>
      </c>
      <c r="H56" s="36" t="str">
        <f t="shared" si="1"/>
        <v> - </v>
      </c>
      <c r="I56" s="37"/>
      <c r="K56" s="41"/>
      <c r="L56" s="38"/>
    </row>
    <row r="57" spans="1:12" s="1" customFormat="1" ht="14.25" customHeight="1">
      <c r="A57" s="30"/>
      <c r="B57" s="31"/>
      <c r="C57" s="32"/>
      <c r="D57" s="33"/>
      <c r="E57" s="34"/>
      <c r="F57" s="34"/>
      <c r="G57" s="35" t="str">
        <f t="shared" si="0"/>
        <v> - </v>
      </c>
      <c r="H57" s="36" t="str">
        <f t="shared" si="1"/>
        <v> - </v>
      </c>
      <c r="I57" s="37"/>
      <c r="K57" s="41" t="s">
        <v>60</v>
      </c>
      <c r="L57" s="38"/>
    </row>
    <row r="59" spans="1:11" ht="12.75">
      <c r="A59" s="47" t="s">
        <v>62</v>
      </c>
      <c r="B59" s="47"/>
      <c r="C59" s="47"/>
      <c r="D59" s="47"/>
      <c r="E59" s="47"/>
      <c r="F59" s="47"/>
      <c r="G59" s="47"/>
      <c r="H59" s="47"/>
      <c r="I59" s="47"/>
      <c r="K59" s="41" t="s">
        <v>61</v>
      </c>
    </row>
  </sheetData>
  <sheetProtection/>
  <autoFilter ref="A18:I57"/>
  <conditionalFormatting sqref="A19:C57 E19:I57">
    <cfRule type="expression" priority="1" dxfId="2" stopIfTrue="1">
      <formula>OR(AND($C$9&lt;&gt;"All Customers",$C19&lt;&gt;$C$9),OR($I19="Paid",$I19="Closed"))</formula>
    </cfRule>
  </conditionalFormatting>
  <conditionalFormatting sqref="D19:D57">
    <cfRule type="expression" priority="2" dxfId="2" stopIfTrue="1">
      <formula>OR(AND($C$9&lt;&gt;"All Customers",$C19&lt;&gt;$C$9),OR($I19="Paid",$I19="Closed"))</formula>
    </cfRule>
    <cfRule type="cellIs" priority="3" dxfId="1" operator="lessThan" stopIfTrue="1">
      <formula>TODAY()</formula>
    </cfRule>
  </conditionalFormatting>
  <dataValidations count="2">
    <dataValidation type="list" allowBlank="1" showInputMessage="1" showErrorMessage="1" sqref="C9 C19:C57">
      <formula1>CustomerID</formula1>
    </dataValidation>
    <dataValidation type="list" allowBlank="1" showInputMessage="1" showErrorMessage="1" sqref="I19:I57">
      <formula1>"Draft,Sent,Partial,Paid,Closed"</formula1>
    </dataValidation>
  </dataValidations>
  <hyperlinks>
    <hyperlink ref="K9" r:id="rId1" display="Try the Invoice Manager"/>
    <hyperlink ref="K3" r:id="rId2" display="Invoice Tracking Template"/>
    <hyperlink ref="A2" r:id="rId3" display="http://www.vertex42.com/ExcelTemplates/invoice-tracker.html"/>
  </hyperlinks>
  <printOptions/>
  <pageMargins left="0.35" right="0.35" top="0.35" bottom="0.5" header="0.25" footer="0.25"/>
  <pageSetup fitToHeight="0" fitToWidth="1" horizontalDpi="600" verticalDpi="600" orientation="portrait" scale="93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8" width="23.57421875" style="8" customWidth="1"/>
  </cols>
  <sheetData>
    <row r="1" spans="1:8" s="52" customFormat="1" ht="15">
      <c r="A1" s="51" t="s">
        <v>71</v>
      </c>
      <c r="B1" s="51" t="s">
        <v>1</v>
      </c>
      <c r="C1" s="50" t="s">
        <v>19</v>
      </c>
      <c r="D1" s="51" t="s">
        <v>20</v>
      </c>
      <c r="E1" s="51" t="s">
        <v>21</v>
      </c>
      <c r="F1" s="50" t="s">
        <v>22</v>
      </c>
      <c r="G1" s="51" t="s">
        <v>23</v>
      </c>
      <c r="H1" s="51" t="s">
        <v>24</v>
      </c>
    </row>
    <row r="2" spans="1:8" ht="12.75">
      <c r="A2" s="7" t="s">
        <v>36</v>
      </c>
      <c r="B2" s="7"/>
      <c r="C2" s="7"/>
      <c r="D2" s="7"/>
      <c r="E2" s="7"/>
      <c r="F2" s="7"/>
      <c r="G2" s="7"/>
      <c r="H2" s="7"/>
    </row>
    <row r="3" spans="1:8" ht="12.75">
      <c r="A3" s="7" t="s">
        <v>8</v>
      </c>
      <c r="B3" s="7">
        <v>123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</row>
    <row r="4" spans="1:8" ht="12.75">
      <c r="A4" s="7" t="s">
        <v>34</v>
      </c>
      <c r="B4" s="7">
        <v>124</v>
      </c>
      <c r="C4" s="7" t="s">
        <v>31</v>
      </c>
      <c r="D4" s="7" t="s">
        <v>32</v>
      </c>
      <c r="E4" s="7" t="s">
        <v>27</v>
      </c>
      <c r="F4" s="7" t="s">
        <v>28</v>
      </c>
      <c r="G4" s="7" t="s">
        <v>29</v>
      </c>
      <c r="H4" s="7" t="s">
        <v>30</v>
      </c>
    </row>
    <row r="5" spans="1:8" ht="12.75">
      <c r="A5" s="7"/>
      <c r="B5" s="7"/>
      <c r="C5" s="7"/>
      <c r="D5" s="7"/>
      <c r="E5" s="7"/>
      <c r="F5" s="7"/>
      <c r="G5" s="7"/>
      <c r="H5" s="7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  <row r="17" spans="1:8" ht="12.75">
      <c r="A17" s="7"/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/>
      <c r="B20" s="7"/>
      <c r="C20" s="7"/>
      <c r="D20" s="7"/>
      <c r="E20" s="7"/>
      <c r="F20" s="7"/>
      <c r="G20" s="7"/>
      <c r="H20" s="7"/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/>
      <c r="B28" s="7"/>
      <c r="C28" s="7"/>
      <c r="D28" s="7"/>
      <c r="E28" s="7"/>
      <c r="F28" s="7"/>
      <c r="G28" s="7"/>
      <c r="H28" s="7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</sheetData>
  <sheetProtection/>
  <conditionalFormatting sqref="A1:B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Tracking Template</dc:title>
  <dc:subject/>
  <dc:creator>Vertex42.com</dc:creator>
  <cp:keywords/>
  <dc:description>(c) 2012 Vertex42 LLC.</dc:description>
  <cp:lastModifiedBy>Vertex42.com Templates</cp:lastModifiedBy>
  <cp:lastPrinted>2013-11-15T22:23:58Z</cp:lastPrinted>
  <dcterms:created xsi:type="dcterms:W3CDTF">2012-05-02T19:15:18Z</dcterms:created>
  <dcterms:modified xsi:type="dcterms:W3CDTF">2017-04-05T18:41:23Z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 Vertex42 LLC</vt:lpwstr>
  </property>
  <property fmtid="{D5CDD505-2E9C-101B-9397-08002B2CF9AE}" pid="3" name="Source">
    <vt:lpwstr>https://www.vertex42.com/ExcelTemplates/invoice-tracker.html</vt:lpwstr>
  </property>
  <property fmtid="{D5CDD505-2E9C-101B-9397-08002B2CF9AE}" pid="4" name="Version">
    <vt:lpwstr>1.0.2</vt:lpwstr>
  </property>
</Properties>
</file>