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9320" windowHeight="14310" activeTab="0"/>
  </bookViews>
  <sheets>
    <sheet name="Normal" sheetId="1" r:id="rId1"/>
  </sheets>
  <definedNames>
    <definedName name="_xlnm.Print_Area" localSheetId="0">'Normal'!$A$1:$L$58</definedName>
  </definedNames>
  <calcPr fullCalcOnLoad="1"/>
</workbook>
</file>

<file path=xl/comments1.xml><?xml version="1.0" encoding="utf-8"?>
<comments xmlns="http://schemas.openxmlformats.org/spreadsheetml/2006/main">
  <authors>
    <author>Jon</author>
  </authors>
  <commentList>
    <comment ref="E17" authorId="0">
      <text>
        <r>
          <rPr>
            <sz val="8"/>
            <rFont val="Tahoma"/>
            <family val="2"/>
          </rPr>
          <t>Cumulative Probability Distribution</t>
        </r>
      </text>
    </comment>
    <comment ref="L2" authorId="0">
      <text>
        <r>
          <rPr>
            <b/>
            <u val="single"/>
            <sz val="8"/>
            <rFont val="Tahoma"/>
            <family val="2"/>
          </rPr>
          <t xml:space="preserve">Limited Use Policy
</t>
        </r>
        <r>
          <rPr>
            <sz val="8"/>
            <rFont val="Tahoma"/>
            <family val="2"/>
          </rPr>
          <t xml:space="preserve">You may make archival copies and customize this template (the "Software") for your </t>
        </r>
        <r>
          <rPr>
            <b/>
            <sz val="8"/>
            <rFont val="Tahoma"/>
            <family val="2"/>
          </rPr>
          <t>personal and noncommercial use only</t>
        </r>
        <r>
          <rPr>
            <sz val="8"/>
            <rFont val="Tahoma"/>
            <family val="2"/>
          </rPr>
          <t xml:space="preserve">. This template or any document including or derived from this template </t>
        </r>
        <r>
          <rPr>
            <b/>
            <sz val="8"/>
            <color indexed="10"/>
            <rFont val="Tahoma"/>
            <family val="2"/>
          </rPr>
          <t>may NOT be sold, distributed, published to an online gallery, or placed on a public server such as the internet</t>
        </r>
        <r>
          <rPr>
            <sz val="8"/>
            <rFont val="Tahoma"/>
            <family val="2"/>
          </rPr>
          <t xml:space="preserve"> without the express written permission of Vertex42 LLC.
</t>
        </r>
        <r>
          <rPr>
            <b/>
            <sz val="8"/>
            <rFont val="Tahoma"/>
            <family val="2"/>
          </rPr>
          <t xml:space="preserve">You may not remove or alter any logo, trademark, copyright, disclaimer, brand, hyperlink, terms of use, attribution, or other proprietary notices or marks within this template.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<sst xmlns="http://schemas.openxmlformats.org/spreadsheetml/2006/main" count="39" uniqueCount="22">
  <si>
    <r>
      <t xml:space="preserve">Mean, </t>
    </r>
    <r>
      <rPr>
        <sz val="10"/>
        <rFont val="Symbol"/>
        <family val="1"/>
      </rPr>
      <t>m</t>
    </r>
  </si>
  <si>
    <r>
      <t xml:space="preserve">Standard Deviation, </t>
    </r>
    <r>
      <rPr>
        <sz val="10"/>
        <rFont val="Symbol"/>
        <family val="1"/>
      </rPr>
      <t>s</t>
    </r>
  </si>
  <si>
    <t>Cumulative Probability</t>
  </si>
  <si>
    <r>
      <t>x</t>
    </r>
    <r>
      <rPr>
        <b/>
        <vertAlign val="subscript"/>
        <sz val="10"/>
        <rFont val="Verdana"/>
        <family val="2"/>
      </rPr>
      <t>min</t>
    </r>
  </si>
  <si>
    <r>
      <t>x</t>
    </r>
    <r>
      <rPr>
        <b/>
        <vertAlign val="subscript"/>
        <sz val="10"/>
        <rFont val="Verdana"/>
        <family val="2"/>
      </rPr>
      <t>max</t>
    </r>
  </si>
  <si>
    <t>x</t>
  </si>
  <si>
    <t>z</t>
  </si>
  <si>
    <r>
      <t>f</t>
    </r>
    <r>
      <rPr>
        <b/>
        <sz val="10"/>
        <rFont val="Verdana"/>
        <family val="2"/>
      </rPr>
      <t>(</t>
    </r>
    <r>
      <rPr>
        <b/>
        <i/>
        <sz val="10"/>
        <rFont val="Verdana"/>
        <family val="2"/>
      </rPr>
      <t>x</t>
    </r>
    <r>
      <rPr>
        <b/>
        <sz val="10"/>
        <rFont val="Verdana"/>
        <family val="2"/>
      </rPr>
      <t>)</t>
    </r>
  </si>
  <si>
    <t>Graph Limits</t>
  </si>
  <si>
    <r>
      <t>z</t>
    </r>
    <r>
      <rPr>
        <vertAlign val="subscript"/>
        <sz val="10"/>
        <rFont val="Verdana"/>
        <family val="2"/>
      </rPr>
      <t>min</t>
    </r>
  </si>
  <si>
    <r>
      <t>z</t>
    </r>
    <r>
      <rPr>
        <vertAlign val="subscript"/>
        <sz val="10"/>
        <rFont val="Verdana"/>
        <family val="2"/>
      </rPr>
      <t>max</t>
    </r>
  </si>
  <si>
    <t>F(x)</t>
  </si>
  <si>
    <r>
      <t>Pr(x&gt;x</t>
    </r>
    <r>
      <rPr>
        <b/>
        <vertAlign val="subscript"/>
        <sz val="10"/>
        <color indexed="14"/>
        <rFont val="Verdana"/>
        <family val="2"/>
      </rPr>
      <t>max</t>
    </r>
    <r>
      <rPr>
        <b/>
        <sz val="10"/>
        <color indexed="14"/>
        <rFont val="Verdana"/>
        <family val="2"/>
      </rPr>
      <t>)</t>
    </r>
  </si>
  <si>
    <r>
      <t>Pr(x&lt;x</t>
    </r>
    <r>
      <rPr>
        <b/>
        <vertAlign val="subscript"/>
        <sz val="10"/>
        <color indexed="10"/>
        <rFont val="Verdana"/>
        <family val="2"/>
      </rPr>
      <t>min</t>
    </r>
    <r>
      <rPr>
        <b/>
        <sz val="10"/>
        <color indexed="10"/>
        <rFont val="Verdana"/>
        <family val="2"/>
      </rPr>
      <t>)</t>
    </r>
  </si>
  <si>
    <r>
      <t>Pr(x</t>
    </r>
    <r>
      <rPr>
        <b/>
        <vertAlign val="subscript"/>
        <sz val="10"/>
        <color indexed="12"/>
        <rFont val="Verdana"/>
        <family val="2"/>
      </rPr>
      <t>min</t>
    </r>
    <r>
      <rPr>
        <b/>
        <sz val="10"/>
        <color indexed="12"/>
        <rFont val="Verdana"/>
        <family val="2"/>
      </rPr>
      <t>&lt;x&lt;x</t>
    </r>
    <r>
      <rPr>
        <b/>
        <vertAlign val="subscript"/>
        <sz val="10"/>
        <color indexed="12"/>
        <rFont val="Verdana"/>
        <family val="2"/>
      </rPr>
      <t>max</t>
    </r>
    <r>
      <rPr>
        <b/>
        <sz val="10"/>
        <color indexed="12"/>
        <rFont val="Verdana"/>
        <family val="2"/>
      </rPr>
      <t>)</t>
    </r>
  </si>
  <si>
    <t>Wittwer, J. W., "Graphing a Normal Distribution in Excel" From Vertex42.com, November 1, 2004</t>
  </si>
  <si>
    <t>Cumulative Probability Graph</t>
  </si>
  <si>
    <t>=NORMINV(rand(),mean,standard_dev)</t>
  </si>
  <si>
    <t>Generate Random Normal Values</t>
  </si>
  <si>
    <r>
      <t>Normal</t>
    </r>
    <r>
      <rPr>
        <b/>
        <sz val="18"/>
        <rFont val="Arial"/>
        <family val="2"/>
      </rPr>
      <t xml:space="preserve"> Distribution</t>
    </r>
  </si>
  <si>
    <t>© 2004 Vertex42 LLC</t>
  </si>
  <si>
    <t>http://www.vertex42.com/ExcelArticles/mc/NormalDistribution-Excel.html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</si>
</sst>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s>
  <fonts count="70">
    <font>
      <sz val="10"/>
      <name val="Verdana"/>
      <family val="0"/>
    </font>
    <font>
      <b/>
      <sz val="10"/>
      <name val="Verdana"/>
      <family val="2"/>
    </font>
    <font>
      <b/>
      <i/>
      <sz val="10"/>
      <name val="Verdana"/>
      <family val="2"/>
    </font>
    <font>
      <sz val="10"/>
      <name val="Symbol"/>
      <family val="1"/>
    </font>
    <font>
      <vertAlign val="subscript"/>
      <sz val="10"/>
      <name val="Verdana"/>
      <family val="2"/>
    </font>
    <font>
      <b/>
      <vertAlign val="subscript"/>
      <sz val="10"/>
      <name val="Verdana"/>
      <family val="2"/>
    </font>
    <font>
      <i/>
      <sz val="10"/>
      <name val="Verdana"/>
      <family val="2"/>
    </font>
    <font>
      <u val="single"/>
      <sz val="10"/>
      <color indexed="12"/>
      <name val="Verdana"/>
      <family val="2"/>
    </font>
    <font>
      <u val="single"/>
      <sz val="10"/>
      <color indexed="36"/>
      <name val="Verdana"/>
      <family val="2"/>
    </font>
    <font>
      <sz val="8"/>
      <name val="Tahoma"/>
      <family val="2"/>
    </font>
    <font>
      <b/>
      <sz val="10"/>
      <color indexed="12"/>
      <name val="Verdana"/>
      <family val="2"/>
    </font>
    <font>
      <b/>
      <vertAlign val="subscript"/>
      <sz val="10"/>
      <color indexed="12"/>
      <name val="Verdana"/>
      <family val="2"/>
    </font>
    <font>
      <b/>
      <sz val="10"/>
      <color indexed="14"/>
      <name val="Verdana"/>
      <family val="2"/>
    </font>
    <font>
      <b/>
      <vertAlign val="subscript"/>
      <sz val="10"/>
      <color indexed="14"/>
      <name val="Verdana"/>
      <family val="2"/>
    </font>
    <font>
      <b/>
      <sz val="10"/>
      <color indexed="21"/>
      <name val="Verdana"/>
      <family val="2"/>
    </font>
    <font>
      <b/>
      <sz val="10"/>
      <color indexed="10"/>
      <name val="Verdana"/>
      <family val="2"/>
    </font>
    <font>
      <b/>
      <vertAlign val="subscript"/>
      <sz val="10"/>
      <color indexed="10"/>
      <name val="Verdana"/>
      <family val="2"/>
    </font>
    <font>
      <i/>
      <sz val="8"/>
      <name val="Verdana"/>
      <family val="2"/>
    </font>
    <font>
      <sz val="10"/>
      <name val="Century Gothic"/>
      <family val="2"/>
    </font>
    <font>
      <sz val="10"/>
      <name val="Arial"/>
      <family val="2"/>
    </font>
    <font>
      <b/>
      <sz val="12"/>
      <color indexed="16"/>
      <name val="Verdana"/>
      <family val="2"/>
    </font>
    <font>
      <b/>
      <u val="single"/>
      <sz val="8"/>
      <name val="Tahoma"/>
      <family val="2"/>
    </font>
    <font>
      <u val="single"/>
      <sz val="8"/>
      <color indexed="12"/>
      <name val="Verdana"/>
      <family val="2"/>
    </font>
    <font>
      <b/>
      <sz val="8"/>
      <name val="Tahoma"/>
      <family val="2"/>
    </font>
    <font>
      <b/>
      <sz val="8"/>
      <color indexed="10"/>
      <name val="Tahoma"/>
      <family val="2"/>
    </font>
    <font>
      <b/>
      <sz val="18"/>
      <color indexed="12"/>
      <name val="Arial"/>
      <family val="2"/>
    </font>
    <font>
      <b/>
      <sz val="18"/>
      <name val="Arial"/>
      <family val="2"/>
    </font>
    <font>
      <sz val="8"/>
      <color indexed="8"/>
      <name val="Verdana"/>
      <family val="2"/>
    </font>
    <font>
      <sz val="2"/>
      <color indexed="8"/>
      <name val="Verdana"/>
      <family val="2"/>
    </font>
    <font>
      <sz val="5"/>
      <color indexed="8"/>
      <name val="Verdana"/>
      <family val="2"/>
    </font>
    <font>
      <sz val="4"/>
      <color indexed="8"/>
      <name val="Verdana"/>
      <family val="2"/>
    </font>
    <font>
      <b/>
      <sz val="8"/>
      <color indexed="8"/>
      <name val="Verdana"/>
      <family val="2"/>
    </font>
    <font>
      <sz val="6"/>
      <color indexed="8"/>
      <name val="Verdana"/>
      <family val="2"/>
    </font>
    <font>
      <sz val="5.5"/>
      <color indexed="8"/>
      <name val="Verdana"/>
      <family val="2"/>
    </font>
    <font>
      <sz val="3.5"/>
      <color indexed="8"/>
      <name val="Verdana"/>
      <family val="2"/>
    </font>
    <font>
      <sz val="3.25"/>
      <color indexed="8"/>
      <name val="Verdana"/>
      <family val="2"/>
    </font>
    <font>
      <b/>
      <sz val="18"/>
      <color indexed="48"/>
      <name val="Cambria"/>
      <family val="2"/>
    </font>
    <font>
      <b/>
      <sz val="15"/>
      <color indexed="48"/>
      <name val="Calibri"/>
      <family val="2"/>
    </font>
    <font>
      <b/>
      <sz val="13"/>
      <color indexed="48"/>
      <name val="Calibri"/>
      <family val="2"/>
    </font>
    <font>
      <b/>
      <sz val="11"/>
      <color indexed="48"/>
      <name val="Calibri"/>
      <family val="2"/>
    </font>
    <font>
      <sz val="11"/>
      <color indexed="17"/>
      <name val="Calibri"/>
      <family val="2"/>
    </font>
    <font>
      <sz val="11"/>
      <color indexed="36"/>
      <name val="Calibri"/>
      <family val="2"/>
    </font>
    <font>
      <sz val="11"/>
      <color indexed="53"/>
      <name val="Calibri"/>
      <family val="2"/>
    </font>
    <font>
      <sz val="11"/>
      <color indexed="48"/>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color indexed="55"/>
      </left>
      <right style="thin">
        <color indexed="55"/>
      </right>
      <top style="thin">
        <color indexed="55"/>
      </top>
      <bottom style="thin">
        <color indexed="55"/>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18" fillId="0" borderId="0">
      <alignment/>
      <protection/>
    </xf>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8"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7"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19"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18" fillId="0" borderId="0" applyNumberFormat="0" applyFill="0" applyBorder="0" applyAlignment="0" applyProtection="0"/>
    <xf numFmtId="0" fontId="68" fillId="0" borderId="0" applyNumberFormat="0" applyFill="0" applyBorder="0" applyAlignment="0" applyProtection="0"/>
  </cellStyleXfs>
  <cellXfs count="24">
    <xf numFmtId="0" fontId="0" fillId="0" borderId="0" xfId="0" applyAlignment="1">
      <alignment/>
    </xf>
    <xf numFmtId="0" fontId="0" fillId="0" borderId="0" xfId="0" applyAlignment="1">
      <alignment horizontal="right"/>
    </xf>
    <xf numFmtId="0" fontId="1" fillId="0" borderId="0" xfId="0" applyFont="1" applyAlignment="1">
      <alignment horizontal="right"/>
    </xf>
    <xf numFmtId="0" fontId="2" fillId="33" borderId="10" xfId="0" applyFont="1" applyFill="1" applyBorder="1" applyAlignment="1">
      <alignment horizontal="center"/>
    </xf>
    <xf numFmtId="0" fontId="0" fillId="0" borderId="0" xfId="0" applyAlignment="1">
      <alignment horizontal="center"/>
    </xf>
    <xf numFmtId="0" fontId="0" fillId="0" borderId="0" xfId="0" applyNumberFormat="1" applyAlignment="1">
      <alignment/>
    </xf>
    <xf numFmtId="10" fontId="0" fillId="0" borderId="0" xfId="61" applyNumberFormat="1" applyFont="1" applyAlignment="1">
      <alignment/>
    </xf>
    <xf numFmtId="0" fontId="1" fillId="0" borderId="0" xfId="0" applyNumberFormat="1" applyFont="1" applyAlignment="1">
      <alignment horizontal="right"/>
    </xf>
    <xf numFmtId="0" fontId="0" fillId="33" borderId="10" xfId="0" applyFill="1" applyBorder="1" applyAlignment="1">
      <alignment/>
    </xf>
    <xf numFmtId="0" fontId="2" fillId="33" borderId="10" xfId="0" applyNumberFormat="1" applyFont="1" applyFill="1" applyBorder="1" applyAlignment="1">
      <alignment/>
    </xf>
    <xf numFmtId="0" fontId="6" fillId="0" borderId="0" xfId="0" applyFont="1" applyAlignment="1">
      <alignment/>
    </xf>
    <xf numFmtId="0" fontId="10" fillId="0" borderId="0" xfId="0" applyNumberFormat="1" applyFont="1" applyAlignment="1">
      <alignment horizontal="right"/>
    </xf>
    <xf numFmtId="0" fontId="12" fillId="0" borderId="0" xfId="0" applyNumberFormat="1" applyFont="1" applyAlignment="1">
      <alignment horizontal="right"/>
    </xf>
    <xf numFmtId="0" fontId="14" fillId="0" borderId="0" xfId="0" applyNumberFormat="1" applyFont="1" applyAlignment="1">
      <alignment horizontal="right"/>
    </xf>
    <xf numFmtId="0" fontId="15" fillId="0" borderId="0" xfId="0" applyNumberFormat="1" applyFont="1" applyAlignment="1">
      <alignment horizontal="right"/>
    </xf>
    <xf numFmtId="0" fontId="0" fillId="0" borderId="0" xfId="0" applyNumberFormat="1" applyFont="1" applyAlignment="1">
      <alignment horizontal="right"/>
    </xf>
    <xf numFmtId="0" fontId="0" fillId="0" borderId="0" xfId="0" applyFill="1" applyAlignment="1">
      <alignment/>
    </xf>
    <xf numFmtId="0" fontId="17" fillId="0" borderId="0" xfId="0" applyFont="1" applyAlignment="1">
      <alignment/>
    </xf>
    <xf numFmtId="0" fontId="22" fillId="0" borderId="0" xfId="54" applyFont="1" applyAlignment="1" applyProtection="1">
      <alignment/>
      <protection/>
    </xf>
    <xf numFmtId="0" fontId="0" fillId="0" borderId="0" xfId="0" applyAlignment="1" quotePrefix="1">
      <alignment/>
    </xf>
    <xf numFmtId="0" fontId="9" fillId="0" borderId="0" xfId="43" applyNumberFormat="1" applyFont="1" applyFill="1" applyAlignment="1">
      <alignment horizontal="right"/>
    </xf>
    <xf numFmtId="0" fontId="0" fillId="34" borderId="11" xfId="0" applyFill="1" applyBorder="1" applyAlignment="1">
      <alignment/>
    </xf>
    <xf numFmtId="0" fontId="20" fillId="33" borderId="0" xfId="58" applyFont="1" applyFill="1" applyBorder="1" applyAlignment="1">
      <alignment vertical="center"/>
      <protection/>
    </xf>
    <xf numFmtId="0" fontId="25" fillId="33" borderId="0" xfId="0" applyFont="1" applyFill="1"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entury"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TheMarketMatrix_v2-1" xfId="58"/>
    <cellStyle name="Note" xfId="59"/>
    <cellStyle name="Output" xfId="60"/>
    <cellStyle name="Percent" xfId="61"/>
    <cellStyle name="Title" xfId="62"/>
    <cellStyle name="Total" xfId="63"/>
    <cellStyle name="Vertex42 Style"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FF00FF"/>
      <rgbColor rgb="0053D4C9"/>
      <rgbColor rgb="00631F34"/>
      <rgbColor rgb="00008000"/>
      <rgbColor rgb="00002850"/>
      <rgbColor rgb="00819C00"/>
      <rgbColor rgb="007B007B"/>
      <rgbColor rgb="00007F74"/>
      <rgbColor rgb="00EEEEEE"/>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CCFFCC"/>
      <rgbColor rgb="00FFFFCC"/>
      <rgbColor rgb="00BBCCDD"/>
      <rgbColor rgb="00F9C7D7"/>
      <rgbColor rgb="00E6BBE6"/>
      <rgbColor rgb="00E8D9C4"/>
      <rgbColor rgb="003E70A1"/>
      <rgbColor rgb="0036ACA2"/>
      <rgbColor rgb="00AEC53D"/>
      <rgbColor rgb="00DBB887"/>
      <rgbColor rgb="00C6934C"/>
      <rgbColor rgb="00935600"/>
      <rgbColor rgb="00B782D9"/>
      <rgbColor rgb="00B2B2B2"/>
      <rgbColor rgb="00003366"/>
      <rgbColor rgb="0036AD36"/>
      <rgbColor rgb="001B571B"/>
      <rgbColor rgb="0058631F"/>
      <rgbColor rgb="00734300"/>
      <rgbColor rgb="00AA34AA"/>
      <rgbColor rgb="006100A1"/>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Verdana"/>
                <a:ea typeface="Verdana"/>
                <a:cs typeface="Verdana"/>
              </a:rPr>
              <a:t>Normal (Gaussian) Distribution</a:t>
            </a:r>
          </a:p>
        </c:rich>
      </c:tx>
      <c:layout>
        <c:manualLayout>
          <c:xMode val="factor"/>
          <c:yMode val="factor"/>
          <c:x val="0"/>
          <c:y val="-0.01825"/>
        </c:manualLayout>
      </c:layout>
      <c:spPr>
        <a:noFill/>
        <a:ln>
          <a:noFill/>
        </a:ln>
      </c:spPr>
    </c:title>
    <c:plotArea>
      <c:layout>
        <c:manualLayout>
          <c:xMode val="edge"/>
          <c:yMode val="edge"/>
          <c:x val="0.03325"/>
          <c:y val="0.06425"/>
          <c:w val="0.90725"/>
          <c:h val="0.93575"/>
        </c:manualLayout>
      </c:layout>
      <c:areaChart>
        <c:grouping val="standard"/>
        <c:varyColors val="0"/>
        <c:ser>
          <c:idx val="0"/>
          <c:order val="0"/>
          <c:spPr>
            <a:solidFill>
              <a:srgbClr val="9999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Normal!$C$18:$C$58</c:f>
              <c:numCache/>
            </c:numRef>
          </c:cat>
          <c:val>
            <c:numRef>
              <c:f>Normal!$D$18:$D$58</c:f>
              <c:numCache/>
            </c:numRef>
          </c:val>
        </c:ser>
        <c:axId val="52989389"/>
        <c:axId val="7142454"/>
      </c:areaChart>
      <c:lineChart>
        <c:grouping val="standard"/>
        <c:varyColors val="0"/>
        <c:ser>
          <c:idx val="1"/>
          <c:order val="1"/>
          <c:tx>
            <c:v>Cumulative</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Normal!$E$18:$E$58</c:f>
              <c:numCache/>
            </c:numRef>
          </c:val>
          <c:smooth val="1"/>
        </c:ser>
        <c:axId val="64282087"/>
        <c:axId val="41667872"/>
      </c:lineChart>
      <c:catAx>
        <c:axId val="52989389"/>
        <c:scaling>
          <c:orientation val="minMax"/>
        </c:scaling>
        <c:axPos val="b"/>
        <c:delete val="0"/>
        <c:numFmt formatCode="General" sourceLinked="1"/>
        <c:majorTickMark val="out"/>
        <c:minorTickMark val="none"/>
        <c:tickLblPos val="nextTo"/>
        <c:spPr>
          <a:ln w="3175">
            <a:solidFill>
              <a:srgbClr val="000000"/>
            </a:solidFill>
          </a:ln>
        </c:spPr>
        <c:crossAx val="7142454"/>
        <c:crosses val="autoZero"/>
        <c:auto val="1"/>
        <c:lblOffset val="100"/>
        <c:tickLblSkip val="4"/>
        <c:tickMarkSkip val="2"/>
        <c:noMultiLvlLbl val="0"/>
      </c:catAx>
      <c:valAx>
        <c:axId val="7142454"/>
        <c:scaling>
          <c:orientation val="minMax"/>
        </c:scaling>
        <c:axPos val="l"/>
        <c:title>
          <c:tx>
            <c:rich>
              <a:bodyPr vert="horz" rot="-5400000" anchor="ctr"/>
              <a:lstStyle/>
              <a:p>
                <a:pPr algn="ctr">
                  <a:defRPr/>
                </a:pPr>
                <a:r>
                  <a:rPr lang="en-US" cap="none" sz="800" b="0" i="0" u="none" baseline="0">
                    <a:solidFill>
                      <a:srgbClr val="000000"/>
                    </a:solidFill>
                    <a:latin typeface="Verdana"/>
                    <a:ea typeface="Verdana"/>
                    <a:cs typeface="Verdana"/>
                  </a:rPr>
                  <a:t>Probability Density</a:t>
                </a:r>
              </a:p>
            </c:rich>
          </c:tx>
          <c:layout>
            <c:manualLayout>
              <c:xMode val="factor"/>
              <c:yMode val="factor"/>
              <c:x val="-0.011"/>
              <c:y val="0.005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2989389"/>
        <c:crossesAt val="1"/>
        <c:crossBetween val="midCat"/>
        <c:dispUnits/>
      </c:valAx>
      <c:catAx>
        <c:axId val="64282087"/>
        <c:scaling>
          <c:orientation val="minMax"/>
        </c:scaling>
        <c:axPos val="b"/>
        <c:delete val="1"/>
        <c:majorTickMark val="out"/>
        <c:minorTickMark val="none"/>
        <c:tickLblPos val="nextTo"/>
        <c:crossAx val="41667872"/>
        <c:crosses val="autoZero"/>
        <c:auto val="1"/>
        <c:lblOffset val="100"/>
        <c:tickLblSkip val="1"/>
        <c:noMultiLvlLbl val="0"/>
      </c:catAx>
      <c:valAx>
        <c:axId val="41667872"/>
        <c:scaling>
          <c:orientation val="minMax"/>
          <c:max val="1.1"/>
          <c:min val="0"/>
        </c:scaling>
        <c:axPos val="l"/>
        <c:title>
          <c:tx>
            <c:rich>
              <a:bodyPr vert="horz" rot="-5400000" anchor="ctr"/>
              <a:lstStyle/>
              <a:p>
                <a:pPr algn="ctr">
                  <a:defRPr/>
                </a:pPr>
                <a:r>
                  <a:rPr lang="en-US" cap="none" sz="800" b="0" i="0" u="none" baseline="0">
                    <a:solidFill>
                      <a:srgbClr val="000000"/>
                    </a:solidFill>
                    <a:latin typeface="Verdana"/>
                    <a:ea typeface="Verdana"/>
                    <a:cs typeface="Verdana"/>
                  </a:rPr>
                  <a:t>Cumulative Probability</a:t>
                </a:r>
              </a:p>
            </c:rich>
          </c:tx>
          <c:layout>
            <c:manualLayout>
              <c:xMode val="factor"/>
              <c:yMode val="factor"/>
              <c:x val="-0.01225"/>
              <c:y val="0.0015"/>
            </c:manualLayout>
          </c:layout>
          <c:overlay val="0"/>
          <c:spPr>
            <a:noFill/>
            <a:ln>
              <a:noFill/>
            </a:ln>
          </c:spPr>
        </c:title>
        <c:delete val="0"/>
        <c:numFmt formatCode="General" sourceLinked="1"/>
        <c:majorTickMark val="out"/>
        <c:minorTickMark val="out"/>
        <c:tickLblPos val="nextTo"/>
        <c:spPr>
          <a:ln w="3175">
            <a:solidFill>
              <a:srgbClr val="000000"/>
            </a:solidFill>
          </a:ln>
        </c:spPr>
        <c:crossAx val="64282087"/>
        <c:crosses val="max"/>
        <c:crossBetween val="midCat"/>
        <c:dispUnits/>
        <c:majorUnit val="0.1"/>
        <c:minorUnit val="0.05"/>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Verdana"/>
          <a:ea typeface="Verdana"/>
          <a:cs typeface="Verdan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scatterChart>
        <c:scatterStyle val="smoothMarker"/>
        <c:varyColors val="0"/>
        <c:ser>
          <c:idx val="0"/>
          <c:order val="0"/>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Normal!$C$18:$C$58</c:f>
              <c:numCache/>
            </c:numRef>
          </c:xVal>
          <c:yVal>
            <c:numRef>
              <c:f>Normal!$D$18:$D$58</c:f>
              <c:numCache/>
            </c:numRef>
          </c:yVal>
          <c:smooth val="1"/>
        </c:ser>
        <c:ser>
          <c:idx val="1"/>
          <c:order val="1"/>
          <c:tx>
            <c:v>Left Tail</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y"/>
            <c:errBarType val="minus"/>
            <c:errValType val="percentage"/>
            <c:val val="100"/>
            <c:noEndCap val="1"/>
            <c:spPr>
              <a:ln w="38100">
                <a:solidFill>
                  <a:srgbClr val="FF0000"/>
                </a:solidFill>
              </a:ln>
            </c:spPr>
          </c:errBars>
          <c:xVal>
            <c:numRef>
              <c:f>Normal!$C$63:$C$103</c:f>
              <c:numCache/>
            </c:numRef>
          </c:xVal>
          <c:yVal>
            <c:numRef>
              <c:f>Normal!$D$63:$D$103</c:f>
              <c:numCache/>
            </c:numRef>
          </c:yVal>
          <c:smooth val="1"/>
        </c:ser>
        <c:ser>
          <c:idx val="2"/>
          <c:order val="2"/>
          <c:tx>
            <c:v>Right Tail</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y"/>
            <c:errBarType val="minus"/>
            <c:errValType val="percentage"/>
            <c:val val="100"/>
            <c:noEndCap val="1"/>
            <c:spPr>
              <a:ln w="38100">
                <a:solidFill>
                  <a:srgbClr val="FF00FF"/>
                </a:solidFill>
              </a:ln>
            </c:spPr>
          </c:errBars>
          <c:xVal>
            <c:numRef>
              <c:f>Normal!$C$106:$C$146</c:f>
              <c:numCache/>
            </c:numRef>
          </c:xVal>
          <c:yVal>
            <c:numRef>
              <c:f>Normal!$D$106:$D$146</c:f>
              <c:numCache/>
            </c:numRef>
          </c:yVal>
          <c:smooth val="1"/>
        </c:ser>
        <c:axId val="39466529"/>
        <c:axId val="19654442"/>
      </c:scatterChart>
      <c:valAx>
        <c:axId val="3946652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500" b="0" i="0" u="none" baseline="0">
                <a:solidFill>
                  <a:srgbClr val="000000"/>
                </a:solidFill>
                <a:latin typeface="Verdana"/>
                <a:ea typeface="Verdana"/>
                <a:cs typeface="Verdana"/>
              </a:defRPr>
            </a:pPr>
          </a:p>
        </c:txPr>
        <c:crossAx val="19654442"/>
        <c:crosses val="autoZero"/>
        <c:crossBetween val="midCat"/>
        <c:dispUnits/>
      </c:valAx>
      <c:valAx>
        <c:axId val="1965444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400" b="0" i="0" u="none" baseline="0">
                <a:solidFill>
                  <a:srgbClr val="000000"/>
                </a:solidFill>
                <a:latin typeface="Verdana"/>
                <a:ea typeface="Verdana"/>
                <a:cs typeface="Verdana"/>
              </a:defRPr>
            </a:pPr>
          </a:p>
        </c:txPr>
        <c:crossAx val="39466529"/>
        <c:crosses val="autoZero"/>
        <c:crossBetween val="midCat"/>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200" b="0" i="0" u="none" baseline="0">
          <a:solidFill>
            <a:srgbClr val="000000"/>
          </a:solidFill>
          <a:latin typeface="Verdana"/>
          <a:ea typeface="Verdana"/>
          <a:cs typeface="Verdan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75"/>
          <c:y val="0"/>
          <c:w val="0.90525"/>
          <c:h val="1"/>
        </c:manualLayout>
      </c:layout>
      <c:scatterChart>
        <c:scatterStyle val="smoothMarker"/>
        <c:varyColors val="0"/>
        <c:ser>
          <c:idx val="2"/>
          <c:order val="0"/>
          <c:tx>
            <c:v>Area</c:v>
          </c:tx>
          <c:spPr>
            <a:ln w="38100">
              <a:solidFill>
                <a:srgbClr val="BBCCDD"/>
              </a:solid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y"/>
            <c:errBarType val="minus"/>
            <c:errValType val="percentage"/>
            <c:val val="100"/>
            <c:noEndCap val="1"/>
            <c:spPr>
              <a:ln w="38100">
                <a:solidFill>
                  <a:srgbClr val="BBCCDD"/>
                </a:solidFill>
              </a:ln>
            </c:spPr>
          </c:errBars>
          <c:xVal>
            <c:numRef>
              <c:f>Normal!$C$193:$C$273</c:f>
              <c:numCache/>
            </c:numRef>
          </c:xVal>
          <c:yVal>
            <c:numRef>
              <c:f>Normal!$D$193:$D$273</c:f>
              <c:numCache/>
            </c:numRef>
          </c:yVal>
          <c:smooth val="1"/>
        </c:ser>
        <c:ser>
          <c:idx val="0"/>
          <c:order val="1"/>
          <c:tx>
            <c:v>Density</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Normal!$C$18:$C$58</c:f>
              <c:numCache/>
            </c:numRef>
          </c:xVal>
          <c:yVal>
            <c:numRef>
              <c:f>Normal!$D$18:$D$58</c:f>
              <c:numCache/>
            </c:numRef>
          </c:yVal>
          <c:smooth val="1"/>
        </c:ser>
        <c:axId val="42672251"/>
        <c:axId val="48505940"/>
      </c:scatterChart>
      <c:scatterChart>
        <c:scatterStyle val="lineMarker"/>
        <c:varyColors val="0"/>
        <c:ser>
          <c:idx val="1"/>
          <c:order val="2"/>
          <c:tx>
            <c:v>Cumulative</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Normal!$C$18:$C$58</c:f>
              <c:numCache/>
            </c:numRef>
          </c:xVal>
          <c:yVal>
            <c:numRef>
              <c:f>Normal!$E$18:$E$58</c:f>
              <c:numCache/>
            </c:numRef>
          </c:yVal>
          <c:smooth val="1"/>
        </c:ser>
        <c:ser>
          <c:idx val="3"/>
          <c:order val="3"/>
          <c:tx>
            <c:v>Cum. Label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11"/>
            <c:spPr>
              <a:noFill/>
              <a:ln>
                <a:solidFill>
                  <a:srgbClr val="000000"/>
                </a:solidFill>
              </a:ln>
            </c:spPr>
          </c:marker>
          <c:dLbls>
            <c:dLbl>
              <c:idx val="0"/>
              <c:layout>
                <c:manualLayout>
                  <c:x val="0"/>
                  <c:y val="0"/>
                </c:manualLayout>
              </c:layout>
              <c:txPr>
                <a:bodyPr vert="horz" rot="0" anchor="ctr"/>
                <a:lstStyle/>
                <a:p>
                  <a:pPr algn="ctr">
                    <a:defRPr lang="en-US" cap="none" sz="800" b="1" i="0" u="none" baseline="0">
                      <a:solidFill>
                        <a:srgbClr val="000000"/>
                      </a:solidFill>
                      <a:latin typeface="Verdana"/>
                      <a:ea typeface="Verdana"/>
                      <a:cs typeface="Verdana"/>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solidFill>
                      <a:srgbClr val="000000"/>
                    </a:solidFill>
                    <a:latin typeface="Verdana"/>
                    <a:ea typeface="Verdana"/>
                    <a:cs typeface="Verdana"/>
                  </a:defRPr>
                </a:pPr>
              </a:p>
            </c:txPr>
            <c:showLegendKey val="0"/>
            <c:showVal val="1"/>
            <c:showBubbleSize val="0"/>
            <c:showCatName val="0"/>
            <c:showSerName val="0"/>
            <c:showPercent val="0"/>
          </c:dLbls>
          <c:xVal>
            <c:numRef>
              <c:f>(Normal!$H$25,Normal!$H$25)</c:f>
              <c:numCache/>
            </c:numRef>
          </c:xVal>
          <c:yVal>
            <c:numRef>
              <c:f>Normal!$H$26</c:f>
              <c:numCache/>
            </c:numRef>
          </c:yVal>
          <c:smooth val="1"/>
        </c:ser>
        <c:axId val="33900277"/>
        <c:axId val="36667038"/>
      </c:scatterChart>
      <c:valAx>
        <c:axId val="42672251"/>
        <c:scaling>
          <c:orientation val="minMax"/>
        </c:scaling>
        <c:axPos val="b"/>
        <c:delete val="0"/>
        <c:numFmt formatCode="General" sourceLinked="1"/>
        <c:majorTickMark val="out"/>
        <c:minorTickMark val="none"/>
        <c:tickLblPos val="nextTo"/>
        <c:spPr>
          <a:ln w="3175">
            <a:solidFill>
              <a:srgbClr val="000000"/>
            </a:solidFill>
          </a:ln>
        </c:spPr>
        <c:crossAx val="48505940"/>
        <c:crosses val="autoZero"/>
        <c:crossBetween val="midCat"/>
        <c:dispUnits/>
      </c:valAx>
      <c:valAx>
        <c:axId val="48505940"/>
        <c:scaling>
          <c:orientation val="minMax"/>
        </c:scaling>
        <c:axPos val="l"/>
        <c:title>
          <c:tx>
            <c:rich>
              <a:bodyPr vert="horz" rot="-5400000" anchor="ctr"/>
              <a:lstStyle/>
              <a:p>
                <a:pPr algn="ctr">
                  <a:defRPr/>
                </a:pPr>
                <a:r>
                  <a:rPr lang="en-US" cap="none" sz="800" b="0" i="0" u="none" baseline="0">
                    <a:solidFill>
                      <a:srgbClr val="000000"/>
                    </a:solidFill>
                    <a:latin typeface="Verdana"/>
                    <a:ea typeface="Verdana"/>
                    <a:cs typeface="Verdana"/>
                  </a:rPr>
                  <a:t>Probability Density</a:t>
                </a:r>
              </a:p>
            </c:rich>
          </c:tx>
          <c:layout>
            <c:manualLayout>
              <c:xMode val="factor"/>
              <c:yMode val="factor"/>
              <c:x val="-0.01575"/>
              <c:y val="0.003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2672251"/>
        <c:crosses val="autoZero"/>
        <c:crossBetween val="midCat"/>
        <c:dispUnits/>
      </c:valAx>
      <c:valAx>
        <c:axId val="33900277"/>
        <c:scaling>
          <c:orientation val="minMax"/>
        </c:scaling>
        <c:axPos val="b"/>
        <c:delete val="1"/>
        <c:majorTickMark val="out"/>
        <c:minorTickMark val="none"/>
        <c:tickLblPos val="nextTo"/>
        <c:crossAx val="36667038"/>
        <c:crosses val="max"/>
        <c:crossBetween val="midCat"/>
        <c:dispUnits/>
      </c:valAx>
      <c:valAx>
        <c:axId val="36667038"/>
        <c:scaling>
          <c:orientation val="minMax"/>
          <c:max val="1.1"/>
          <c:min val="0"/>
        </c:scaling>
        <c:axPos val="l"/>
        <c:title>
          <c:tx>
            <c:rich>
              <a:bodyPr vert="horz" rot="-5400000" anchor="ctr"/>
              <a:lstStyle/>
              <a:p>
                <a:pPr algn="ctr">
                  <a:defRPr/>
                </a:pPr>
                <a:r>
                  <a:rPr lang="en-US" cap="none" sz="800" b="0" i="0" u="none" baseline="0">
                    <a:solidFill>
                      <a:srgbClr val="000000"/>
                    </a:solidFill>
                    <a:latin typeface="Verdana"/>
                    <a:ea typeface="Verdana"/>
                    <a:cs typeface="Verdana"/>
                  </a:rPr>
                  <a:t>Cumulative Probability</a:t>
                </a:r>
              </a:p>
            </c:rich>
          </c:tx>
          <c:layout>
            <c:manualLayout>
              <c:xMode val="factor"/>
              <c:yMode val="factor"/>
              <c:x val="-0.0085"/>
              <c:y val="-0.003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33900277"/>
        <c:crosses val="max"/>
        <c:crossBetween val="midCat"/>
        <c:dispUnits/>
        <c:majorUnit val="0.1"/>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Verdana"/>
          <a:ea typeface="Verdana"/>
          <a:cs typeface="Verdan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scatterChart>
        <c:scatterStyle val="smoothMarker"/>
        <c:varyColors val="0"/>
        <c:ser>
          <c:idx val="0"/>
          <c:order val="0"/>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Normal!$C$18:$C$58</c:f>
              <c:numCache/>
            </c:numRef>
          </c:xVal>
          <c:yVal>
            <c:numRef>
              <c:f>Normal!$D$18:$D$58</c:f>
              <c:numCache/>
            </c:numRef>
          </c:yVal>
          <c:smooth val="1"/>
        </c:ser>
        <c:ser>
          <c:idx val="1"/>
          <c:order val="1"/>
          <c:tx>
            <c:v>Left Tail</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y"/>
            <c:errBarType val="minus"/>
            <c:errValType val="percentage"/>
            <c:val val="100"/>
            <c:noEndCap val="1"/>
            <c:spPr>
              <a:ln w="38100">
                <a:solidFill>
                  <a:srgbClr val="0000FF"/>
                </a:solidFill>
              </a:ln>
            </c:spPr>
          </c:errBars>
          <c:xVal>
            <c:numRef>
              <c:f>Normal!$C$63:$C$103</c:f>
              <c:numCache/>
            </c:numRef>
          </c:xVal>
          <c:yVal>
            <c:numRef>
              <c:f>Normal!$D$63:$D$103</c:f>
              <c:numCache/>
            </c:numRef>
          </c:yVal>
          <c:smooth val="1"/>
        </c:ser>
        <c:axId val="61567887"/>
        <c:axId val="17240072"/>
      </c:scatterChart>
      <c:valAx>
        <c:axId val="61567887"/>
        <c:scaling>
          <c:orientation val="minMax"/>
        </c:scaling>
        <c:axPos val="b"/>
        <c:delete val="0"/>
        <c:numFmt formatCode="General" sourceLinked="1"/>
        <c:majorTickMark val="out"/>
        <c:minorTickMark val="none"/>
        <c:tickLblPos val="nextTo"/>
        <c:spPr>
          <a:ln w="3175">
            <a:solidFill>
              <a:srgbClr val="000000"/>
            </a:solidFill>
          </a:ln>
        </c:spPr>
        <c:crossAx val="17240072"/>
        <c:crosses val="autoZero"/>
        <c:crossBetween val="midCat"/>
        <c:dispUnits/>
      </c:valAx>
      <c:valAx>
        <c:axId val="17240072"/>
        <c:scaling>
          <c:orientation val="minMax"/>
        </c:scaling>
        <c:axPos val="l"/>
        <c:delete val="0"/>
        <c:numFmt formatCode="General" sourceLinked="1"/>
        <c:majorTickMark val="out"/>
        <c:minorTickMark val="none"/>
        <c:tickLblPos val="nextTo"/>
        <c:spPr>
          <a:ln w="3175">
            <a:solidFill>
              <a:srgbClr val="000000"/>
            </a:solidFill>
          </a:ln>
        </c:spPr>
        <c:crossAx val="61567887"/>
        <c:crosses val="autoZero"/>
        <c:crossBetween val="midCat"/>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600" b="0" i="0" u="none" baseline="0">
          <a:solidFill>
            <a:srgbClr val="000000"/>
          </a:solidFill>
          <a:latin typeface="Verdana"/>
          <a:ea typeface="Verdana"/>
          <a:cs typeface="Verdan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scatterChart>
        <c:scatterStyle val="smoothMarker"/>
        <c:varyColors val="0"/>
        <c:ser>
          <c:idx val="0"/>
          <c:order val="0"/>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Normal!$C$18:$C$58</c:f>
              <c:numCache/>
            </c:numRef>
          </c:xVal>
          <c:yVal>
            <c:numRef>
              <c:f>Normal!$D$18:$D$58</c:f>
              <c:numCache/>
            </c:numRef>
          </c:yVal>
          <c:smooth val="1"/>
        </c:ser>
        <c:ser>
          <c:idx val="2"/>
          <c:order val="1"/>
          <c:tx>
            <c:v>Right Tail</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y"/>
            <c:errBarType val="minus"/>
            <c:errValType val="percentage"/>
            <c:val val="100"/>
            <c:noEndCap val="1"/>
            <c:spPr>
              <a:ln w="38100">
                <a:solidFill>
                  <a:srgbClr val="0000FF"/>
                </a:solidFill>
              </a:ln>
            </c:spPr>
          </c:errBars>
          <c:xVal>
            <c:numRef>
              <c:f>Normal!$C$106:$C$146</c:f>
              <c:numCache/>
            </c:numRef>
          </c:xVal>
          <c:yVal>
            <c:numRef>
              <c:f>Normal!$D$106:$D$146</c:f>
              <c:numCache/>
            </c:numRef>
          </c:yVal>
          <c:smooth val="1"/>
        </c:ser>
        <c:axId val="20942921"/>
        <c:axId val="54268562"/>
      </c:scatterChart>
      <c:valAx>
        <c:axId val="20942921"/>
        <c:scaling>
          <c:orientation val="minMax"/>
        </c:scaling>
        <c:axPos val="b"/>
        <c:delete val="0"/>
        <c:numFmt formatCode="General" sourceLinked="1"/>
        <c:majorTickMark val="out"/>
        <c:minorTickMark val="none"/>
        <c:tickLblPos val="nextTo"/>
        <c:spPr>
          <a:ln w="3175">
            <a:solidFill>
              <a:srgbClr val="000000"/>
            </a:solidFill>
          </a:ln>
        </c:spPr>
        <c:crossAx val="54268562"/>
        <c:crosses val="autoZero"/>
        <c:crossBetween val="midCat"/>
        <c:dispUnits/>
      </c:valAx>
      <c:valAx>
        <c:axId val="54268562"/>
        <c:scaling>
          <c:orientation val="minMax"/>
        </c:scaling>
        <c:axPos val="l"/>
        <c:delete val="0"/>
        <c:numFmt formatCode="General" sourceLinked="1"/>
        <c:majorTickMark val="out"/>
        <c:minorTickMark val="none"/>
        <c:tickLblPos val="nextTo"/>
        <c:spPr>
          <a:ln w="3175">
            <a:solidFill>
              <a:srgbClr val="000000"/>
            </a:solidFill>
          </a:ln>
        </c:spPr>
        <c:crossAx val="20942921"/>
        <c:crosses val="autoZero"/>
        <c:crossBetween val="midCat"/>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600" b="0" i="0" u="none" baseline="0">
          <a:solidFill>
            <a:srgbClr val="000000"/>
          </a:solidFill>
          <a:latin typeface="Verdana"/>
          <a:ea typeface="Verdana"/>
          <a:cs typeface="Verdan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scatterChart>
        <c:scatterStyle val="smoothMarker"/>
        <c:varyColors val="0"/>
        <c:ser>
          <c:idx val="0"/>
          <c:order val="0"/>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Normal!$C$18:$C$58</c:f>
              <c:numCache/>
            </c:numRef>
          </c:xVal>
          <c:yVal>
            <c:numRef>
              <c:f>Normal!$D$18:$D$58</c:f>
              <c:numCache/>
            </c:numRef>
          </c:yVal>
          <c:smooth val="1"/>
        </c:ser>
        <c:ser>
          <c:idx val="2"/>
          <c:order val="1"/>
          <c:tx>
            <c:v>Right Tail</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y"/>
            <c:errBarType val="minus"/>
            <c:errValType val="percentage"/>
            <c:val val="100"/>
            <c:noEndCap val="1"/>
            <c:spPr>
              <a:ln w="38100">
                <a:solidFill>
                  <a:srgbClr val="0000FF"/>
                </a:solidFill>
              </a:ln>
            </c:spPr>
          </c:errBars>
          <c:xVal>
            <c:numRef>
              <c:f>Normal!$C$149:$C$189</c:f>
              <c:numCache/>
            </c:numRef>
          </c:xVal>
          <c:yVal>
            <c:numRef>
              <c:f>Normal!$D$149:$D$189</c:f>
              <c:numCache/>
            </c:numRef>
          </c:yVal>
          <c:smooth val="1"/>
        </c:ser>
        <c:axId val="18655011"/>
        <c:axId val="33677372"/>
      </c:scatterChart>
      <c:valAx>
        <c:axId val="1865501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550" b="0" i="0" u="none" baseline="0">
                <a:solidFill>
                  <a:srgbClr val="000000"/>
                </a:solidFill>
                <a:latin typeface="Verdana"/>
                <a:ea typeface="Verdana"/>
                <a:cs typeface="Verdana"/>
              </a:defRPr>
            </a:pPr>
          </a:p>
        </c:txPr>
        <c:crossAx val="33677372"/>
        <c:crosses val="autoZero"/>
        <c:crossBetween val="midCat"/>
        <c:dispUnits/>
      </c:valAx>
      <c:valAx>
        <c:axId val="3367737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550" b="0" i="0" u="none" baseline="0">
                <a:solidFill>
                  <a:srgbClr val="000000"/>
                </a:solidFill>
                <a:latin typeface="Verdana"/>
                <a:ea typeface="Verdana"/>
                <a:cs typeface="Verdana"/>
              </a:defRPr>
            </a:pPr>
          </a:p>
        </c:txPr>
        <c:crossAx val="18655011"/>
        <c:crosses val="autoZero"/>
        <c:crossBetween val="midCat"/>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600" b="0" i="0" u="none" baseline="0">
          <a:solidFill>
            <a:srgbClr val="000000"/>
          </a:solidFill>
          <a:latin typeface="Verdana"/>
          <a:ea typeface="Verdana"/>
          <a:cs typeface="Verdana"/>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scatterChart>
        <c:scatterStyle val="smoothMarker"/>
        <c:varyColors val="0"/>
        <c:ser>
          <c:idx val="0"/>
          <c:order val="0"/>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Normal!$C$18:$C$58</c:f>
              <c:numCache/>
            </c:numRef>
          </c:xVal>
          <c:yVal>
            <c:numRef>
              <c:f>Normal!$D$18:$D$58</c:f>
              <c:numCache/>
            </c:numRef>
          </c:yVal>
          <c:smooth val="1"/>
        </c:ser>
        <c:ser>
          <c:idx val="2"/>
          <c:order val="1"/>
          <c:tx>
            <c:v>Right Tail</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y"/>
            <c:errBarType val="minus"/>
            <c:errValType val="percentage"/>
            <c:val val="100"/>
            <c:noEndCap val="1"/>
            <c:spPr>
              <a:ln w="38100">
                <a:solidFill>
                  <a:srgbClr val="0000FF"/>
                </a:solidFill>
              </a:ln>
            </c:spPr>
          </c:errBars>
          <c:xVal>
            <c:numRef>
              <c:f>Normal!$C$149:$C$189</c:f>
              <c:numCache/>
            </c:numRef>
          </c:xVal>
          <c:yVal>
            <c:numRef>
              <c:f>Normal!$D$149:$D$189</c:f>
              <c:numCache/>
            </c:numRef>
          </c:yVal>
          <c:smooth val="1"/>
        </c:ser>
        <c:axId val="34660893"/>
        <c:axId val="43512582"/>
      </c:scatterChart>
      <c:valAx>
        <c:axId val="3466089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500" b="0" i="0" u="none" baseline="0">
                <a:solidFill>
                  <a:srgbClr val="000000"/>
                </a:solidFill>
                <a:latin typeface="Verdana"/>
                <a:ea typeface="Verdana"/>
                <a:cs typeface="Verdana"/>
              </a:defRPr>
            </a:pPr>
          </a:p>
        </c:txPr>
        <c:crossAx val="43512582"/>
        <c:crosses val="autoZero"/>
        <c:crossBetween val="midCat"/>
        <c:dispUnits/>
      </c:valAx>
      <c:valAx>
        <c:axId val="4351258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325" b="0" i="0" u="none" baseline="0">
                <a:solidFill>
                  <a:srgbClr val="000000"/>
                </a:solidFill>
                <a:latin typeface="Verdana"/>
                <a:ea typeface="Verdana"/>
                <a:cs typeface="Verdana"/>
              </a:defRPr>
            </a:pPr>
          </a:p>
        </c:txPr>
        <c:crossAx val="34660893"/>
        <c:crosses val="autoZero"/>
        <c:crossBetween val="midCat"/>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350" b="0" i="0" u="none" baseline="0">
          <a:solidFill>
            <a:srgbClr val="000000"/>
          </a:solidFill>
          <a:latin typeface="Verdana"/>
          <a:ea typeface="Verdana"/>
          <a:cs typeface="Verdan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14</xdr:row>
      <xdr:rowOff>0</xdr:rowOff>
    </xdr:from>
    <xdr:ext cx="304800" cy="304800"/>
    <xdr:sp>
      <xdr:nvSpPr>
        <xdr:cNvPr id="1" name="AutoShape 1" descr="Equation"/>
        <xdr:cNvSpPr>
          <a:spLocks noChangeAspect="1"/>
        </xdr:cNvSpPr>
      </xdr:nvSpPr>
      <xdr:spPr>
        <a:xfrm>
          <a:off x="4800600" y="2495550"/>
          <a:ext cx="304800" cy="304800"/>
        </a:xfrm>
        <a:prstGeom prst="rect">
          <a:avLst/>
        </a:prstGeom>
        <a:noFill/>
        <a:ln w="9525" cmpd="sng">
          <a:noFill/>
        </a:ln>
      </xdr:spPr>
      <xdr:txBody>
        <a:bodyPr vertOverflow="clip" wrap="square"/>
        <a:p>
          <a:pPr algn="l">
            <a:defRPr/>
          </a:pPr>
          <a:r>
            <a:rPr lang="en-US" cap="none" u="none" baseline="0">
              <a:latin typeface="Verdana"/>
              <a:ea typeface="Verdana"/>
              <a:cs typeface="Verdana"/>
            </a:rPr>
            <a:t/>
          </a:r>
        </a:p>
      </xdr:txBody>
    </xdr:sp>
    <xdr:clientData/>
  </xdr:oneCellAnchor>
  <xdr:twoCellAnchor editAs="oneCell">
    <xdr:from>
      <xdr:col>0</xdr:col>
      <xdr:colOff>76200</xdr:colOff>
      <xdr:row>0</xdr:row>
      <xdr:rowOff>28575</xdr:rowOff>
    </xdr:from>
    <xdr:to>
      <xdr:col>0</xdr:col>
      <xdr:colOff>571500</xdr:colOff>
      <xdr:row>0</xdr:row>
      <xdr:rowOff>276225</xdr:rowOff>
    </xdr:to>
    <xdr:pic>
      <xdr:nvPicPr>
        <xdr:cNvPr id="2" name="Picture 13"/>
        <xdr:cNvPicPr preferRelativeResize="1">
          <a:picLocks noChangeAspect="1"/>
        </xdr:cNvPicPr>
      </xdr:nvPicPr>
      <xdr:blipFill>
        <a:blip r:embed="rId1"/>
        <a:stretch>
          <a:fillRect/>
        </a:stretch>
      </xdr:blipFill>
      <xdr:spPr>
        <a:xfrm>
          <a:off x="76200" y="28575"/>
          <a:ext cx="495300" cy="247650"/>
        </a:xfrm>
        <a:prstGeom prst="rect">
          <a:avLst/>
        </a:prstGeom>
        <a:noFill/>
        <a:ln w="9525" cmpd="sng">
          <a:noFill/>
        </a:ln>
      </xdr:spPr>
    </xdr:pic>
    <xdr:clientData/>
  </xdr:twoCellAnchor>
  <xdr:twoCellAnchor>
    <xdr:from>
      <xdr:col>5</xdr:col>
      <xdr:colOff>647700</xdr:colOff>
      <xdr:row>44</xdr:row>
      <xdr:rowOff>47625</xdr:rowOff>
    </xdr:from>
    <xdr:to>
      <xdr:col>11</xdr:col>
      <xdr:colOff>647700</xdr:colOff>
      <xdr:row>57</xdr:row>
      <xdr:rowOff>123825</xdr:rowOff>
    </xdr:to>
    <xdr:graphicFrame>
      <xdr:nvGraphicFramePr>
        <xdr:cNvPr id="3" name="Chart 19"/>
        <xdr:cNvGraphicFramePr/>
      </xdr:nvGraphicFramePr>
      <xdr:xfrm>
        <a:off x="4076700" y="7419975"/>
        <a:ext cx="4114800" cy="2181225"/>
      </xdr:xfrm>
      <a:graphic>
        <a:graphicData uri="http://schemas.openxmlformats.org/drawingml/2006/chart">
          <c:chart xmlns:c="http://schemas.openxmlformats.org/drawingml/2006/chart" r:id="rId2"/>
        </a:graphicData>
      </a:graphic>
    </xdr:graphicFrame>
    <xdr:clientData/>
  </xdr:twoCellAnchor>
  <xdr:oneCellAnchor>
    <xdr:from>
      <xdr:col>8</xdr:col>
      <xdr:colOff>47625</xdr:colOff>
      <xdr:row>9</xdr:row>
      <xdr:rowOff>28575</xdr:rowOff>
    </xdr:from>
    <xdr:ext cx="2009775" cy="952500"/>
    <xdr:graphicFrame>
      <xdr:nvGraphicFramePr>
        <xdr:cNvPr id="4" name="Chart 27"/>
        <xdr:cNvGraphicFramePr/>
      </xdr:nvGraphicFramePr>
      <xdr:xfrm>
        <a:off x="5534025" y="1638300"/>
        <a:ext cx="2009775" cy="952500"/>
      </xdr:xfrm>
      <a:graphic>
        <a:graphicData uri="http://schemas.openxmlformats.org/drawingml/2006/chart">
          <c:chart xmlns:c="http://schemas.openxmlformats.org/drawingml/2006/chart" r:id="rId3"/>
        </a:graphicData>
      </a:graphic>
    </xdr:graphicFrame>
    <xdr:clientData/>
  </xdr:oneCellAnchor>
  <xdr:twoCellAnchor>
    <xdr:from>
      <xdr:col>6</xdr:col>
      <xdr:colOff>0</xdr:colOff>
      <xdr:row>23</xdr:row>
      <xdr:rowOff>0</xdr:rowOff>
    </xdr:from>
    <xdr:to>
      <xdr:col>12</xdr:col>
      <xdr:colOff>0</xdr:colOff>
      <xdr:row>37</xdr:row>
      <xdr:rowOff>0</xdr:rowOff>
    </xdr:to>
    <xdr:graphicFrame>
      <xdr:nvGraphicFramePr>
        <xdr:cNvPr id="5" name="Chart 28"/>
        <xdr:cNvGraphicFramePr/>
      </xdr:nvGraphicFramePr>
      <xdr:xfrm>
        <a:off x="4114800" y="3971925"/>
        <a:ext cx="4114800" cy="226695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67</xdr:row>
      <xdr:rowOff>0</xdr:rowOff>
    </xdr:from>
    <xdr:to>
      <xdr:col>5</xdr:col>
      <xdr:colOff>0</xdr:colOff>
      <xdr:row>76</xdr:row>
      <xdr:rowOff>0</xdr:rowOff>
    </xdr:to>
    <xdr:graphicFrame>
      <xdr:nvGraphicFramePr>
        <xdr:cNvPr id="6" name="Chart 29"/>
        <xdr:cNvGraphicFramePr/>
      </xdr:nvGraphicFramePr>
      <xdr:xfrm>
        <a:off x="685800" y="11096625"/>
        <a:ext cx="2743200" cy="1457325"/>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109</xdr:row>
      <xdr:rowOff>0</xdr:rowOff>
    </xdr:from>
    <xdr:to>
      <xdr:col>5</xdr:col>
      <xdr:colOff>0</xdr:colOff>
      <xdr:row>118</xdr:row>
      <xdr:rowOff>19050</xdr:rowOff>
    </xdr:to>
    <xdr:graphicFrame>
      <xdr:nvGraphicFramePr>
        <xdr:cNvPr id="7" name="Chart 30"/>
        <xdr:cNvGraphicFramePr/>
      </xdr:nvGraphicFramePr>
      <xdr:xfrm>
        <a:off x="685800" y="17897475"/>
        <a:ext cx="2743200" cy="1476375"/>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151</xdr:row>
      <xdr:rowOff>0</xdr:rowOff>
    </xdr:from>
    <xdr:to>
      <xdr:col>5</xdr:col>
      <xdr:colOff>9525</xdr:colOff>
      <xdr:row>160</xdr:row>
      <xdr:rowOff>28575</xdr:rowOff>
    </xdr:to>
    <xdr:graphicFrame>
      <xdr:nvGraphicFramePr>
        <xdr:cNvPr id="8" name="Chart 31"/>
        <xdr:cNvGraphicFramePr/>
      </xdr:nvGraphicFramePr>
      <xdr:xfrm>
        <a:off x="685800" y="24698325"/>
        <a:ext cx="2752725" cy="1485900"/>
      </xdr:xfrm>
      <a:graphic>
        <a:graphicData uri="http://schemas.openxmlformats.org/drawingml/2006/chart">
          <c:chart xmlns:c="http://schemas.openxmlformats.org/drawingml/2006/chart" r:id="rId7"/>
        </a:graphicData>
      </a:graphic>
    </xdr:graphicFrame>
    <xdr:clientData/>
  </xdr:twoCellAnchor>
  <xdr:oneCellAnchor>
    <xdr:from>
      <xdr:col>8</xdr:col>
      <xdr:colOff>0</xdr:colOff>
      <xdr:row>14</xdr:row>
      <xdr:rowOff>95250</xdr:rowOff>
    </xdr:from>
    <xdr:ext cx="2057400" cy="895350"/>
    <xdr:graphicFrame>
      <xdr:nvGraphicFramePr>
        <xdr:cNvPr id="9" name="Chart 37"/>
        <xdr:cNvGraphicFramePr/>
      </xdr:nvGraphicFramePr>
      <xdr:xfrm>
        <a:off x="5486400" y="2590800"/>
        <a:ext cx="2057400" cy="895350"/>
      </xdr:xfrm>
      <a:graphic>
        <a:graphicData uri="http://schemas.openxmlformats.org/drawingml/2006/chart">
          <c:chart xmlns:c="http://schemas.openxmlformats.org/drawingml/2006/chart" r:id="rId8"/>
        </a:graphicData>
      </a:graphic>
    </xdr:graphicFrame>
    <xdr:clientData/>
  </xdr:oneCellAnchor>
  <xdr:twoCellAnchor editAs="oneCell">
    <xdr:from>
      <xdr:col>10</xdr:col>
      <xdr:colOff>47625</xdr:colOff>
      <xdr:row>0</xdr:row>
      <xdr:rowOff>0</xdr:rowOff>
    </xdr:from>
    <xdr:to>
      <xdr:col>12</xdr:col>
      <xdr:colOff>0</xdr:colOff>
      <xdr:row>1</xdr:row>
      <xdr:rowOff>0</xdr:rowOff>
    </xdr:to>
    <xdr:pic>
      <xdr:nvPicPr>
        <xdr:cNvPr id="10" name="Picture 10" descr="vertex42_logo_transparent_sm"/>
        <xdr:cNvPicPr preferRelativeResize="1">
          <a:picLocks noChangeAspect="1"/>
        </xdr:cNvPicPr>
      </xdr:nvPicPr>
      <xdr:blipFill>
        <a:blip r:embed="rId9"/>
        <a:stretch>
          <a:fillRect/>
        </a:stretch>
      </xdr:blipFill>
      <xdr:spPr>
        <a:xfrm>
          <a:off x="6905625" y="0"/>
          <a:ext cx="1323975"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ExcelArticles/mc/NormalDistribution-Excel.html" TargetMode="External" /><Relationship Id="rId2" Type="http://schemas.openxmlformats.org/officeDocument/2006/relationships/comments" Target="../comments1.xml" /><Relationship Id="rId3" Type="http://schemas.openxmlformats.org/officeDocument/2006/relationships/oleObject" Target="../embeddings/oleObject_0_0.bin" /><Relationship Id="rId4" Type="http://schemas.openxmlformats.org/officeDocument/2006/relationships/oleObject" Target="../embeddings/oleObject_0_1.bin"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73"/>
  <sheetViews>
    <sheetView showGridLines="0" tabSelected="1" zoomScalePageLayoutView="0" workbookViewId="0" topLeftCell="A1">
      <selection activeCell="D5" sqref="D5"/>
    </sheetView>
  </sheetViews>
  <sheetFormatPr defaultColWidth="9.00390625" defaultRowHeight="12.75"/>
  <sheetData>
    <row r="1" spans="1:12" ht="23.25">
      <c r="A1" s="22"/>
      <c r="B1" s="23" t="s">
        <v>19</v>
      </c>
      <c r="C1" s="22"/>
      <c r="D1" s="22"/>
      <c r="E1" s="22"/>
      <c r="F1" s="22"/>
      <c r="G1" s="22"/>
      <c r="H1" s="22"/>
      <c r="I1" s="22"/>
      <c r="J1" s="22"/>
      <c r="K1" s="22"/>
      <c r="L1" s="22"/>
    </row>
    <row r="2" spans="1:12" ht="12.75">
      <c r="A2" s="17" t="s">
        <v>15</v>
      </c>
      <c r="L2" s="20" t="s">
        <v>20</v>
      </c>
    </row>
    <row r="3" ht="12.75">
      <c r="A3" s="18" t="s">
        <v>21</v>
      </c>
    </row>
    <row r="5" spans="3:11" ht="12.75">
      <c r="C5" s="2" t="s">
        <v>0</v>
      </c>
      <c r="D5" s="21">
        <v>10</v>
      </c>
      <c r="G5" s="9" t="s">
        <v>18</v>
      </c>
      <c r="H5" s="8"/>
      <c r="I5" s="8"/>
      <c r="J5" s="8"/>
      <c r="K5" s="8"/>
    </row>
    <row r="6" spans="3:7" ht="12.75">
      <c r="C6" s="2" t="s">
        <v>1</v>
      </c>
      <c r="D6" s="21">
        <v>2</v>
      </c>
      <c r="G6" s="19" t="s">
        <v>17</v>
      </c>
    </row>
    <row r="7" ht="12.75">
      <c r="G7">
        <f ca="1">NORMINV(RAND(),$D$5,$D$6)</f>
        <v>10.71989612786452</v>
      </c>
    </row>
    <row r="8" ht="12.75">
      <c r="B8" s="10" t="s">
        <v>8</v>
      </c>
    </row>
    <row r="9" spans="2:11" ht="14.25">
      <c r="B9" s="1" t="s">
        <v>9</v>
      </c>
      <c r="C9" s="21">
        <v>-4</v>
      </c>
      <c r="G9" s="9" t="s">
        <v>2</v>
      </c>
      <c r="H9" s="8"/>
      <c r="I9" s="8"/>
      <c r="J9" s="8"/>
      <c r="K9" s="8"/>
    </row>
    <row r="10" spans="2:8" ht="14.25">
      <c r="B10" s="1" t="s">
        <v>10</v>
      </c>
      <c r="C10" s="21">
        <v>4</v>
      </c>
      <c r="G10" s="7" t="s">
        <v>3</v>
      </c>
      <c r="H10" s="21">
        <v>8</v>
      </c>
    </row>
    <row r="11" spans="7:8" ht="14.25">
      <c r="G11" s="7" t="s">
        <v>4</v>
      </c>
      <c r="H11" s="21">
        <v>11</v>
      </c>
    </row>
    <row r="13" spans="7:8" ht="14.25">
      <c r="G13" s="14" t="s">
        <v>13</v>
      </c>
      <c r="H13" s="6">
        <f>NORMDIST(H10,$D$5,$D$6,TRUE)</f>
        <v>0.158655253931457</v>
      </c>
    </row>
    <row r="14" spans="7:8" ht="14.25">
      <c r="G14" s="12" t="s">
        <v>12</v>
      </c>
      <c r="H14" s="6">
        <f>1-NORMDIST(H11,$D$5,$D$6,TRUE)</f>
        <v>0.3085375387259869</v>
      </c>
    </row>
    <row r="15" spans="7:8" ht="14.25">
      <c r="G15" s="11" t="s">
        <v>14</v>
      </c>
      <c r="H15" s="6">
        <f>1-(H14+H13)</f>
        <v>0.5328072073425562</v>
      </c>
    </row>
    <row r="17" spans="2:5" ht="12.75">
      <c r="B17" s="3" t="s">
        <v>6</v>
      </c>
      <c r="C17" s="3" t="s">
        <v>5</v>
      </c>
      <c r="D17" s="3" t="s">
        <v>7</v>
      </c>
      <c r="E17" s="3" t="s">
        <v>11</v>
      </c>
    </row>
    <row r="18" spans="2:5" ht="12.75">
      <c r="B18" s="4">
        <f>C9</f>
        <v>-4</v>
      </c>
      <c r="C18" s="4">
        <f aca="true" t="shared" si="0" ref="C18:C58">B18*$D$6+$D$5</f>
        <v>2</v>
      </c>
      <c r="D18">
        <f aca="true" t="shared" si="1" ref="D18:D58">NORMDIST(C18,$D$5,$D$6,FALSE)</f>
        <v>6.691511288244268E-05</v>
      </c>
      <c r="E18">
        <f>NORMDIST(C18,$D$5,$D$6,TRUE)</f>
        <v>3.1671241833119857E-05</v>
      </c>
    </row>
    <row r="19" spans="2:5" ht="12.75">
      <c r="B19" s="4">
        <f aca="true" t="shared" si="2" ref="B19:B58">($C$10-$C$9)/40+B18</f>
        <v>-3.8</v>
      </c>
      <c r="C19" s="4">
        <f t="shared" si="0"/>
        <v>2.4000000000000004</v>
      </c>
      <c r="D19">
        <f t="shared" si="1"/>
        <v>0.00014597346289573014</v>
      </c>
      <c r="E19">
        <f aca="true" t="shared" si="3" ref="E19:E58">NORMDIST(C19,$D$5,$D$6,TRUE)</f>
        <v>7.234804392511999E-05</v>
      </c>
    </row>
    <row r="20" spans="2:5" ht="12.75">
      <c r="B20" s="4">
        <f t="shared" si="2"/>
        <v>-3.5999999999999996</v>
      </c>
      <c r="C20" s="4">
        <f t="shared" si="0"/>
        <v>2.8000000000000007</v>
      </c>
      <c r="D20">
        <f t="shared" si="1"/>
        <v>0.0003059509650568865</v>
      </c>
      <c r="E20">
        <f t="shared" si="3"/>
        <v>0.00015910859015753396</v>
      </c>
    </row>
    <row r="21" spans="2:5" ht="12.75">
      <c r="B21" s="4">
        <f t="shared" si="2"/>
        <v>-3.3999999999999995</v>
      </c>
      <c r="C21" s="4">
        <f t="shared" si="0"/>
        <v>3.200000000000001</v>
      </c>
      <c r="D21">
        <f t="shared" si="1"/>
        <v>0.0006161095842365105</v>
      </c>
      <c r="E21">
        <f t="shared" si="3"/>
        <v>0.0003369292656768815</v>
      </c>
    </row>
    <row r="22" spans="2:12" ht="12.75">
      <c r="B22" s="4">
        <f t="shared" si="2"/>
        <v>-3.1999999999999993</v>
      </c>
      <c r="C22" s="4">
        <f t="shared" si="0"/>
        <v>3.6000000000000014</v>
      </c>
      <c r="D22">
        <f t="shared" si="1"/>
        <v>0.0011920441007324243</v>
      </c>
      <c r="E22">
        <f t="shared" si="3"/>
        <v>0.0006871379379158497</v>
      </c>
      <c r="G22" s="9" t="s">
        <v>16</v>
      </c>
      <c r="H22" s="8"/>
      <c r="I22" s="8"/>
      <c r="J22" s="8"/>
      <c r="K22" s="8"/>
      <c r="L22" s="8"/>
    </row>
    <row r="23" spans="2:5" ht="12.75">
      <c r="B23" s="4">
        <f t="shared" si="2"/>
        <v>-2.999999999999999</v>
      </c>
      <c r="C23" s="4">
        <f t="shared" si="0"/>
        <v>4.000000000000002</v>
      </c>
      <c r="D23">
        <f t="shared" si="1"/>
        <v>0.0022159242059690094</v>
      </c>
      <c r="E23">
        <f t="shared" si="3"/>
        <v>0.0013498980316300983</v>
      </c>
    </row>
    <row r="24" spans="2:9" ht="12.75">
      <c r="B24" s="4">
        <f t="shared" si="2"/>
        <v>-2.799999999999999</v>
      </c>
      <c r="C24" s="4">
        <f t="shared" si="0"/>
        <v>4.400000000000002</v>
      </c>
      <c r="D24">
        <f t="shared" si="1"/>
        <v>0.003957725791489995</v>
      </c>
      <c r="E24">
        <f t="shared" si="3"/>
        <v>0.002555130330427939</v>
      </c>
      <c r="G24" s="15" t="s">
        <v>6</v>
      </c>
      <c r="H24">
        <f>C9+I24/100*(C10-C9)</f>
        <v>-0.8799999999999999</v>
      </c>
      <c r="I24">
        <v>39</v>
      </c>
    </row>
    <row r="25" spans="2:8" ht="12.75">
      <c r="B25" s="4">
        <f t="shared" si="2"/>
        <v>-2.5999999999999988</v>
      </c>
      <c r="C25" s="4">
        <f t="shared" si="0"/>
        <v>4.8000000000000025</v>
      </c>
      <c r="D25">
        <f t="shared" si="1"/>
        <v>0.006791484616842831</v>
      </c>
      <c r="E25">
        <f t="shared" si="3"/>
        <v>0.004661188023718765</v>
      </c>
      <c r="G25" s="15" t="s">
        <v>5</v>
      </c>
      <c r="H25" s="16">
        <f>H24*$D$6+$D$5</f>
        <v>8.24</v>
      </c>
    </row>
    <row r="26" spans="2:8" ht="12.75">
      <c r="B26" s="4">
        <f t="shared" si="2"/>
        <v>-2.3999999999999986</v>
      </c>
      <c r="C26" s="4">
        <f t="shared" si="0"/>
        <v>5.200000000000003</v>
      </c>
      <c r="D26">
        <f t="shared" si="1"/>
        <v>0.011197265147421484</v>
      </c>
      <c r="E26">
        <f t="shared" si="3"/>
        <v>0.008197535924596157</v>
      </c>
      <c r="G26" s="13" t="s">
        <v>11</v>
      </c>
      <c r="H26" s="6">
        <f>NORMDIST(H25,$D$5,$D$6,TRUE)</f>
        <v>0.18942965477671211</v>
      </c>
    </row>
    <row r="27" spans="2:5" ht="12.75">
      <c r="B27" s="4">
        <f t="shared" si="2"/>
        <v>-2.1999999999999984</v>
      </c>
      <c r="C27" s="4">
        <f t="shared" si="0"/>
        <v>5.600000000000003</v>
      </c>
      <c r="D27">
        <f t="shared" si="1"/>
        <v>0.017737296423115785</v>
      </c>
      <c r="E27">
        <f t="shared" si="3"/>
        <v>0.013903447513498663</v>
      </c>
    </row>
    <row r="28" spans="2:5" ht="12.75">
      <c r="B28" s="4">
        <f t="shared" si="2"/>
        <v>-1.9999999999999984</v>
      </c>
      <c r="C28" s="4">
        <f t="shared" si="0"/>
        <v>6.0000000000000036</v>
      </c>
      <c r="D28">
        <f t="shared" si="1"/>
        <v>0.026995483256594125</v>
      </c>
      <c r="E28">
        <f t="shared" si="3"/>
        <v>0.022750131948179302</v>
      </c>
    </row>
    <row r="29" spans="2:5" ht="12.75">
      <c r="B29" s="4">
        <f t="shared" si="2"/>
        <v>-1.7999999999999985</v>
      </c>
      <c r="C29" s="4">
        <f t="shared" si="0"/>
        <v>6.400000000000003</v>
      </c>
      <c r="D29">
        <f t="shared" si="1"/>
        <v>0.03947507915044719</v>
      </c>
      <c r="E29">
        <f t="shared" si="3"/>
        <v>0.03593031911292592</v>
      </c>
    </row>
    <row r="30" spans="2:5" ht="12.75">
      <c r="B30" s="4">
        <f t="shared" si="2"/>
        <v>-1.5999999999999985</v>
      </c>
      <c r="C30" s="4">
        <f t="shared" si="0"/>
        <v>6.8000000000000025</v>
      </c>
      <c r="D30">
        <f t="shared" si="1"/>
        <v>0.0554604173397279</v>
      </c>
      <c r="E30">
        <f t="shared" si="3"/>
        <v>0.05479929169955813</v>
      </c>
    </row>
    <row r="31" spans="2:5" ht="12.75">
      <c r="B31" s="4">
        <f t="shared" si="2"/>
        <v>-1.3999999999999986</v>
      </c>
      <c r="C31" s="4">
        <f t="shared" si="0"/>
        <v>7.200000000000003</v>
      </c>
      <c r="D31">
        <f t="shared" si="1"/>
        <v>0.07486373281787258</v>
      </c>
      <c r="E31">
        <f t="shared" si="3"/>
        <v>0.08075665923377123</v>
      </c>
    </row>
    <row r="32" spans="2:7" ht="12.75">
      <c r="B32" s="4">
        <f t="shared" si="2"/>
        <v>-1.1999999999999986</v>
      </c>
      <c r="C32" s="4">
        <f t="shared" si="0"/>
        <v>7.600000000000003</v>
      </c>
      <c r="D32">
        <f t="shared" si="1"/>
        <v>0.09709302749160666</v>
      </c>
      <c r="E32">
        <f t="shared" si="3"/>
        <v>0.11506967022170858</v>
      </c>
      <c r="G32" s="5"/>
    </row>
    <row r="33" spans="2:7" ht="12.75">
      <c r="B33" s="4">
        <f t="shared" si="2"/>
        <v>-0.9999999999999987</v>
      </c>
      <c r="C33" s="4">
        <f t="shared" si="0"/>
        <v>8.000000000000004</v>
      </c>
      <c r="D33">
        <f t="shared" si="1"/>
        <v>0.1209853622595719</v>
      </c>
      <c r="E33">
        <f t="shared" si="3"/>
        <v>0.15865525393145746</v>
      </c>
      <c r="G33" s="5"/>
    </row>
    <row r="34" spans="2:7" ht="12.75">
      <c r="B34" s="4">
        <f t="shared" si="2"/>
        <v>-0.7999999999999987</v>
      </c>
      <c r="C34" s="4">
        <f t="shared" si="0"/>
        <v>8.400000000000002</v>
      </c>
      <c r="D34">
        <f t="shared" si="1"/>
        <v>0.1448457763807415</v>
      </c>
      <c r="E34">
        <f t="shared" si="3"/>
        <v>0.21185539858339703</v>
      </c>
      <c r="G34" s="5"/>
    </row>
    <row r="35" spans="2:7" ht="12.75">
      <c r="B35" s="4">
        <f t="shared" si="2"/>
        <v>-0.5999999999999988</v>
      </c>
      <c r="C35" s="4">
        <f t="shared" si="0"/>
        <v>8.800000000000002</v>
      </c>
      <c r="D35">
        <f t="shared" si="1"/>
        <v>0.16661230144589995</v>
      </c>
      <c r="E35">
        <f t="shared" si="3"/>
        <v>0.274253117750074</v>
      </c>
      <c r="G35" s="5"/>
    </row>
    <row r="36" spans="2:7" ht="12.75">
      <c r="B36" s="4">
        <f t="shared" si="2"/>
        <v>-0.39999999999999875</v>
      </c>
      <c r="C36" s="4">
        <f t="shared" si="0"/>
        <v>9.200000000000003</v>
      </c>
      <c r="D36">
        <f t="shared" si="1"/>
        <v>0.18413507015166178</v>
      </c>
      <c r="E36">
        <f t="shared" si="3"/>
        <v>0.3445782583896764</v>
      </c>
      <c r="G36" s="5"/>
    </row>
    <row r="37" spans="2:7" ht="12.75">
      <c r="B37" s="4">
        <f t="shared" si="2"/>
        <v>-0.19999999999999873</v>
      </c>
      <c r="C37" s="4">
        <f t="shared" si="0"/>
        <v>9.600000000000003</v>
      </c>
      <c r="D37">
        <f t="shared" si="1"/>
        <v>0.195521346987728</v>
      </c>
      <c r="E37">
        <f t="shared" si="3"/>
        <v>0.42074029056089757</v>
      </c>
      <c r="G37" s="5"/>
    </row>
    <row r="38" spans="2:7" ht="12.75">
      <c r="B38" s="4">
        <f t="shared" si="2"/>
        <v>1.27675647831893E-15</v>
      </c>
      <c r="C38" s="4">
        <f t="shared" si="0"/>
        <v>10.000000000000002</v>
      </c>
      <c r="D38">
        <f t="shared" si="1"/>
        <v>0.19947114020071635</v>
      </c>
      <c r="E38">
        <f t="shared" si="3"/>
        <v>0.5000000000000003</v>
      </c>
      <c r="G38" s="5"/>
    </row>
    <row r="39" spans="2:5" ht="12.75">
      <c r="B39" s="4">
        <f t="shared" si="2"/>
        <v>0.2000000000000013</v>
      </c>
      <c r="C39" s="4">
        <f t="shared" si="0"/>
        <v>10.400000000000002</v>
      </c>
      <c r="D39">
        <f t="shared" si="1"/>
        <v>0.1955213469877279</v>
      </c>
      <c r="E39">
        <f t="shared" si="3"/>
        <v>0.5792597094391034</v>
      </c>
    </row>
    <row r="40" spans="2:5" ht="12.75">
      <c r="B40" s="4">
        <f t="shared" si="2"/>
        <v>0.4000000000000013</v>
      </c>
      <c r="C40" s="4">
        <f t="shared" si="0"/>
        <v>10.800000000000002</v>
      </c>
      <c r="D40">
        <f t="shared" si="1"/>
        <v>0.18413507015166158</v>
      </c>
      <c r="E40">
        <f t="shared" si="3"/>
        <v>0.6554217416103246</v>
      </c>
    </row>
    <row r="41" spans="2:5" ht="12.75">
      <c r="B41" s="4">
        <f t="shared" si="2"/>
        <v>0.6000000000000013</v>
      </c>
      <c r="C41" s="4">
        <f t="shared" si="0"/>
        <v>11.200000000000003</v>
      </c>
      <c r="D41">
        <f t="shared" si="1"/>
        <v>0.1666123014458997</v>
      </c>
      <c r="E41">
        <f t="shared" si="3"/>
        <v>0.7257468822499269</v>
      </c>
    </row>
    <row r="42" spans="2:5" ht="12.75">
      <c r="B42" s="4">
        <f t="shared" si="2"/>
        <v>0.8000000000000014</v>
      </c>
      <c r="C42" s="4">
        <f t="shared" si="0"/>
        <v>11.600000000000003</v>
      </c>
      <c r="D42">
        <f t="shared" si="1"/>
        <v>0.14484577638074117</v>
      </c>
      <c r="E42">
        <f t="shared" si="3"/>
        <v>0.7881446014166038</v>
      </c>
    </row>
    <row r="43" spans="2:5" ht="12.75">
      <c r="B43" s="4">
        <f t="shared" si="2"/>
        <v>1.0000000000000013</v>
      </c>
      <c r="C43" s="4">
        <f t="shared" si="0"/>
        <v>12.000000000000004</v>
      </c>
      <c r="D43">
        <f t="shared" si="1"/>
        <v>0.12098536225957146</v>
      </c>
      <c r="E43">
        <f t="shared" si="3"/>
        <v>0.8413447460685434</v>
      </c>
    </row>
    <row r="44" spans="2:5" ht="12.75">
      <c r="B44" s="4">
        <f t="shared" si="2"/>
        <v>1.2000000000000013</v>
      </c>
      <c r="C44" s="4">
        <f t="shared" si="0"/>
        <v>12.400000000000002</v>
      </c>
      <c r="D44">
        <f t="shared" si="1"/>
        <v>0.09709302749160635</v>
      </c>
      <c r="E44">
        <f t="shared" si="3"/>
        <v>0.884930329778292</v>
      </c>
    </row>
    <row r="45" spans="2:5" ht="12.75">
      <c r="B45" s="4">
        <f t="shared" si="2"/>
        <v>1.4000000000000012</v>
      </c>
      <c r="C45" s="4">
        <f t="shared" si="0"/>
        <v>12.800000000000002</v>
      </c>
      <c r="D45">
        <f t="shared" si="1"/>
        <v>0.0748637328178723</v>
      </c>
      <c r="E45">
        <f t="shared" si="3"/>
        <v>0.9192433407662292</v>
      </c>
    </row>
    <row r="46" spans="2:5" ht="12.75">
      <c r="B46" s="4">
        <f t="shared" si="2"/>
        <v>1.6000000000000012</v>
      </c>
      <c r="C46" s="4">
        <f t="shared" si="0"/>
        <v>13.200000000000003</v>
      </c>
      <c r="D46">
        <f t="shared" si="1"/>
        <v>0.05546041733972766</v>
      </c>
      <c r="E46">
        <f t="shared" si="3"/>
        <v>0.9452007083004421</v>
      </c>
    </row>
    <row r="47" spans="2:5" ht="12.75">
      <c r="B47" s="4">
        <f t="shared" si="2"/>
        <v>1.8000000000000012</v>
      </c>
      <c r="C47" s="4">
        <f t="shared" si="0"/>
        <v>13.600000000000001</v>
      </c>
      <c r="D47">
        <f t="shared" si="1"/>
        <v>0.03947507915044703</v>
      </c>
      <c r="E47">
        <f t="shared" si="3"/>
        <v>0.9640696808870742</v>
      </c>
    </row>
    <row r="48" spans="2:5" ht="12.75">
      <c r="B48" s="4">
        <f t="shared" si="2"/>
        <v>2.0000000000000013</v>
      </c>
      <c r="C48" s="4">
        <f t="shared" si="0"/>
        <v>14.000000000000004</v>
      </c>
      <c r="D48">
        <f t="shared" si="1"/>
        <v>0.02699548325659393</v>
      </c>
      <c r="E48">
        <f t="shared" si="3"/>
        <v>0.9772498680518209</v>
      </c>
    </row>
    <row r="49" spans="2:5" ht="12.75">
      <c r="B49" s="4">
        <f t="shared" si="2"/>
        <v>2.2000000000000015</v>
      </c>
      <c r="C49" s="4">
        <f t="shared" si="0"/>
        <v>14.400000000000002</v>
      </c>
      <c r="D49">
        <f t="shared" si="1"/>
        <v>0.01773729642311568</v>
      </c>
      <c r="E49">
        <f t="shared" si="3"/>
        <v>0.9860965524865014</v>
      </c>
    </row>
    <row r="50" spans="2:5" ht="12.75">
      <c r="B50" s="4">
        <f t="shared" si="2"/>
        <v>2.4000000000000017</v>
      </c>
      <c r="C50" s="4">
        <f t="shared" si="0"/>
        <v>14.800000000000004</v>
      </c>
      <c r="D50">
        <f t="shared" si="1"/>
        <v>0.01119726514742139</v>
      </c>
      <c r="E50">
        <f t="shared" si="3"/>
        <v>0.991802464075404</v>
      </c>
    </row>
    <row r="51" spans="2:5" ht="12.75">
      <c r="B51" s="4">
        <f t="shared" si="2"/>
        <v>2.600000000000002</v>
      </c>
      <c r="C51" s="4">
        <f t="shared" si="0"/>
        <v>15.200000000000003</v>
      </c>
      <c r="D51">
        <f t="shared" si="1"/>
        <v>0.006791484616842783</v>
      </c>
      <c r="E51">
        <f t="shared" si="3"/>
        <v>0.9953388119762813</v>
      </c>
    </row>
    <row r="52" spans="2:5" ht="12.75">
      <c r="B52" s="4">
        <f t="shared" si="2"/>
        <v>2.800000000000002</v>
      </c>
      <c r="C52" s="4">
        <f t="shared" si="0"/>
        <v>15.600000000000005</v>
      </c>
      <c r="D52">
        <f t="shared" si="1"/>
        <v>0.003957725791489954</v>
      </c>
      <c r="E52">
        <f t="shared" si="3"/>
        <v>0.9974448696695721</v>
      </c>
    </row>
    <row r="53" spans="2:5" ht="12.75">
      <c r="B53" s="4">
        <f t="shared" si="2"/>
        <v>3.000000000000002</v>
      </c>
      <c r="C53" s="4">
        <f t="shared" si="0"/>
        <v>16.000000000000004</v>
      </c>
      <c r="D53">
        <f t="shared" si="1"/>
        <v>0.002215924205968992</v>
      </c>
      <c r="E53">
        <f t="shared" si="3"/>
        <v>0.9986501019683699</v>
      </c>
    </row>
    <row r="54" spans="2:5" ht="12.75">
      <c r="B54" s="4">
        <f t="shared" si="2"/>
        <v>3.2000000000000024</v>
      </c>
      <c r="C54" s="4">
        <f t="shared" si="0"/>
        <v>16.400000000000006</v>
      </c>
      <c r="D54">
        <f t="shared" si="1"/>
        <v>0.0011920441007324107</v>
      </c>
      <c r="E54">
        <f t="shared" si="3"/>
        <v>0.9993128620620841</v>
      </c>
    </row>
    <row r="55" spans="2:5" ht="12.75">
      <c r="B55" s="4">
        <f t="shared" si="2"/>
        <v>3.4000000000000026</v>
      </c>
      <c r="C55" s="4">
        <f t="shared" si="0"/>
        <v>16.800000000000004</v>
      </c>
      <c r="D55">
        <f t="shared" si="1"/>
        <v>0.000616109584236505</v>
      </c>
      <c r="E55">
        <f t="shared" si="3"/>
        <v>0.9996630707343231</v>
      </c>
    </row>
    <row r="56" spans="2:5" ht="12.75">
      <c r="B56" s="4">
        <f t="shared" si="2"/>
        <v>3.6000000000000028</v>
      </c>
      <c r="C56" s="4">
        <f t="shared" si="0"/>
        <v>17.200000000000006</v>
      </c>
      <c r="D56">
        <f t="shared" si="1"/>
        <v>0.0003059509650568827</v>
      </c>
      <c r="E56">
        <f t="shared" si="3"/>
        <v>0.9998408914098424</v>
      </c>
    </row>
    <row r="57" spans="2:5" ht="12.75">
      <c r="B57" s="4">
        <f t="shared" si="2"/>
        <v>3.800000000000003</v>
      </c>
      <c r="C57" s="4">
        <f t="shared" si="0"/>
        <v>17.600000000000005</v>
      </c>
      <c r="D57">
        <f t="shared" si="1"/>
        <v>0.0001459734628957287</v>
      </c>
      <c r="E57">
        <f t="shared" si="3"/>
        <v>0.9999276519560749</v>
      </c>
    </row>
    <row r="58" spans="2:5" ht="12.75">
      <c r="B58" s="4">
        <f t="shared" si="2"/>
        <v>4.000000000000003</v>
      </c>
      <c r="C58" s="4">
        <f t="shared" si="0"/>
        <v>18.000000000000007</v>
      </c>
      <c r="D58">
        <f t="shared" si="1"/>
        <v>6.691511288244174E-05</v>
      </c>
      <c r="E58">
        <f t="shared" si="3"/>
        <v>0.9999683287581669</v>
      </c>
    </row>
    <row r="62" spans="2:5" ht="12.75">
      <c r="B62" s="3" t="s">
        <v>6</v>
      </c>
      <c r="C62" s="3" t="s">
        <v>5</v>
      </c>
      <c r="D62" s="3" t="s">
        <v>7</v>
      </c>
      <c r="E62" s="3" t="s">
        <v>11</v>
      </c>
    </row>
    <row r="63" spans="2:4" ht="12.75">
      <c r="B63">
        <f>B18</f>
        <v>-4</v>
      </c>
      <c r="C63" s="4">
        <f>B63*$D$6+$D$5</f>
        <v>2</v>
      </c>
      <c r="D63">
        <f aca="true" t="shared" si="4" ref="D63:D103">NORMDIST(C63,$D$5,$D$6,FALSE)</f>
        <v>6.691511288244268E-05</v>
      </c>
    </row>
    <row r="64" spans="3:4" ht="12.75">
      <c r="C64" s="4">
        <f aca="true" t="shared" si="5" ref="C64:C103">($H$10-$C$63)/40+C63</f>
        <v>2.15</v>
      </c>
      <c r="D64">
        <f t="shared" si="4"/>
        <v>9.007226964884439E-05</v>
      </c>
    </row>
    <row r="65" spans="3:4" ht="12.75">
      <c r="C65" s="4">
        <f t="shared" si="5"/>
        <v>2.3</v>
      </c>
      <c r="D65">
        <f t="shared" si="4"/>
        <v>0.00012056329011299662</v>
      </c>
    </row>
    <row r="66" spans="3:4" ht="12.75">
      <c r="C66" s="4">
        <f t="shared" si="5"/>
        <v>2.4499999999999997</v>
      </c>
      <c r="D66">
        <f t="shared" si="4"/>
        <v>0.00016047085610787</v>
      </c>
    </row>
    <row r="67" spans="3:4" ht="12.75">
      <c r="C67" s="4">
        <f t="shared" si="5"/>
        <v>2.5999999999999996</v>
      </c>
      <c r="D67">
        <f t="shared" si="4"/>
        <v>0.00021239013527537572</v>
      </c>
    </row>
    <row r="68" spans="3:4" ht="12.75">
      <c r="C68" s="4">
        <f t="shared" si="5"/>
        <v>2.7499999999999996</v>
      </c>
      <c r="D68">
        <f t="shared" si="4"/>
        <v>0.00027953076111608243</v>
      </c>
    </row>
    <row r="69" spans="3:4" ht="12.75">
      <c r="C69" s="4">
        <f t="shared" si="5"/>
        <v>2.8999999999999995</v>
      </c>
      <c r="D69">
        <f t="shared" si="4"/>
        <v>0.0003658322314151548</v>
      </c>
    </row>
    <row r="70" spans="3:4" ht="12.75">
      <c r="C70" s="4">
        <f t="shared" si="5"/>
        <v>3.0499999999999994</v>
      </c>
      <c r="D70">
        <f t="shared" si="4"/>
        <v>0.0004760925862281339</v>
      </c>
    </row>
    <row r="71" spans="3:4" ht="12.75">
      <c r="C71" s="4">
        <f t="shared" si="5"/>
        <v>3.1999999999999993</v>
      </c>
      <c r="D71">
        <f t="shared" si="4"/>
        <v>0.0006161095842365088</v>
      </c>
    </row>
    <row r="72" spans="3:4" ht="12.75">
      <c r="C72" s="4">
        <f t="shared" si="5"/>
        <v>3.349999999999999</v>
      </c>
      <c r="D72">
        <f t="shared" si="4"/>
        <v>0.0007928327918247276</v>
      </c>
    </row>
    <row r="73" spans="3:4" ht="12.75">
      <c r="C73" s="4">
        <f t="shared" si="5"/>
        <v>3.499999999999999</v>
      </c>
      <c r="D73">
        <f t="shared" si="4"/>
        <v>0.001014524028649882</v>
      </c>
    </row>
    <row r="74" spans="3:4" ht="12.75">
      <c r="C74" s="4">
        <f t="shared" si="5"/>
        <v>3.649999999999999</v>
      </c>
      <c r="D74">
        <f t="shared" si="4"/>
        <v>0.0012909224821061056</v>
      </c>
    </row>
    <row r="75" spans="3:4" ht="12.75">
      <c r="C75" s="4">
        <f t="shared" si="5"/>
        <v>3.799999999999999</v>
      </c>
      <c r="D75">
        <f t="shared" si="4"/>
        <v>0.0016334095280999578</v>
      </c>
    </row>
    <row r="76" spans="3:4" ht="12.75">
      <c r="C76" s="4">
        <f t="shared" si="5"/>
        <v>3.949999999999999</v>
      </c>
      <c r="D76">
        <f t="shared" si="4"/>
        <v>0.0020551669082662784</v>
      </c>
    </row>
    <row r="77" spans="3:4" ht="12.75">
      <c r="C77" s="4">
        <f t="shared" si="5"/>
        <v>4.099999999999999</v>
      </c>
      <c r="D77">
        <f t="shared" si="4"/>
        <v>0.002571320461526965</v>
      </c>
    </row>
    <row r="78" spans="3:4" ht="12.75">
      <c r="C78" s="4">
        <f t="shared" si="5"/>
        <v>4.249999999999999</v>
      </c>
      <c r="D78">
        <f t="shared" si="4"/>
        <v>0.0031990601553617756</v>
      </c>
    </row>
    <row r="79" spans="3:4" ht="12.75">
      <c r="C79" s="4">
        <f t="shared" si="5"/>
        <v>4.3999999999999995</v>
      </c>
      <c r="D79">
        <f t="shared" si="4"/>
        <v>0.003957725791489978</v>
      </c>
    </row>
    <row r="80" spans="3:4" ht="12.75">
      <c r="C80" s="4">
        <f t="shared" si="5"/>
        <v>4.55</v>
      </c>
      <c r="D80">
        <f t="shared" si="4"/>
        <v>0.004868846570572</v>
      </c>
    </row>
    <row r="81" spans="3:4" ht="12.75">
      <c r="C81" s="4">
        <f t="shared" si="5"/>
        <v>4.7</v>
      </c>
      <c r="D81">
        <f t="shared" si="4"/>
        <v>0.00595612180380259</v>
      </c>
    </row>
    <row r="82" spans="3:4" ht="12.75">
      <c r="C82" s="4">
        <f t="shared" si="5"/>
        <v>4.8500000000000005</v>
      </c>
      <c r="D82">
        <f t="shared" si="4"/>
        <v>0.0072453295785242285</v>
      </c>
    </row>
    <row r="83" spans="3:4" ht="12.75">
      <c r="C83" s="4">
        <f t="shared" si="5"/>
        <v>5.000000000000001</v>
      </c>
      <c r="D83">
        <f t="shared" si="4"/>
        <v>0.008764150246784277</v>
      </c>
    </row>
    <row r="84" spans="3:4" ht="12.75">
      <c r="C84" s="4">
        <f t="shared" si="5"/>
        <v>5.150000000000001</v>
      </c>
      <c r="D84">
        <f t="shared" si="4"/>
        <v>0.010541892332832073</v>
      </c>
    </row>
    <row r="85" spans="3:4" ht="12.75">
      <c r="C85" s="4">
        <f t="shared" si="5"/>
        <v>5.300000000000002</v>
      </c>
      <c r="D85">
        <f t="shared" si="4"/>
        <v>0.012609109957597219</v>
      </c>
    </row>
    <row r="86" spans="3:4" ht="12.75">
      <c r="C86" s="4">
        <f t="shared" si="5"/>
        <v>5.450000000000002</v>
      </c>
      <c r="D86">
        <f t="shared" si="4"/>
        <v>0.014997103241472683</v>
      </c>
    </row>
    <row r="87" spans="3:4" ht="12.75">
      <c r="C87" s="4">
        <f t="shared" si="5"/>
        <v>5.600000000000002</v>
      </c>
      <c r="D87">
        <f t="shared" si="4"/>
        <v>0.017737296423115768</v>
      </c>
    </row>
    <row r="88" spans="3:4" ht="12.75">
      <c r="C88" s="4">
        <f t="shared" si="5"/>
        <v>5.750000000000003</v>
      </c>
      <c r="D88">
        <f t="shared" si="4"/>
        <v>0.02086049262816936</v>
      </c>
    </row>
    <row r="89" spans="3:4" ht="12.75">
      <c r="C89" s="4">
        <f t="shared" si="5"/>
        <v>5.900000000000003</v>
      </c>
      <c r="D89">
        <f t="shared" si="4"/>
        <v>0.024396009289591458</v>
      </c>
    </row>
    <row r="90" spans="3:4" ht="12.75">
      <c r="C90" s="4">
        <f t="shared" si="5"/>
        <v>6.050000000000003</v>
      </c>
      <c r="D90">
        <f t="shared" si="4"/>
        <v>0.02837070404991211</v>
      </c>
    </row>
    <row r="91" spans="3:4" ht="12.75">
      <c r="C91" s="4">
        <f t="shared" si="5"/>
        <v>6.200000000000004</v>
      </c>
      <c r="D91">
        <f t="shared" si="4"/>
        <v>0.032807907387338416</v>
      </c>
    </row>
    <row r="92" spans="3:4" ht="12.75">
      <c r="C92" s="4">
        <f t="shared" si="5"/>
        <v>6.350000000000004</v>
      </c>
      <c r="D92">
        <f t="shared" si="4"/>
        <v>0.03772628495664525</v>
      </c>
    </row>
    <row r="93" spans="3:4" ht="12.75">
      <c r="C93" s="4">
        <f t="shared" si="5"/>
        <v>6.500000000000004</v>
      </c>
      <c r="D93">
        <f t="shared" si="4"/>
        <v>0.04313865941325593</v>
      </c>
    </row>
    <row r="94" spans="3:4" ht="12.75">
      <c r="C94" s="4">
        <f t="shared" si="5"/>
        <v>6.650000000000005</v>
      </c>
      <c r="D94">
        <f t="shared" si="4"/>
        <v>0.0490508279320491</v>
      </c>
    </row>
    <row r="95" spans="3:4" ht="12.75">
      <c r="C95" s="4">
        <f t="shared" si="5"/>
        <v>6.800000000000005</v>
      </c>
      <c r="D95">
        <f t="shared" si="4"/>
        <v>0.055460417339728015</v>
      </c>
    </row>
    <row r="96" spans="3:4" ht="12.75">
      <c r="C96" s="4">
        <f t="shared" si="5"/>
        <v>6.9500000000000055</v>
      </c>
      <c r="D96">
        <f t="shared" si="4"/>
        <v>0.06235582333117885</v>
      </c>
    </row>
    <row r="97" spans="3:4" ht="12.75">
      <c r="C97" s="4">
        <f t="shared" si="5"/>
        <v>7.100000000000006</v>
      </c>
      <c r="D97">
        <f t="shared" si="4"/>
        <v>0.06971528322268043</v>
      </c>
    </row>
    <row r="98" spans="3:4" ht="12.75">
      <c r="C98" s="4">
        <f t="shared" si="5"/>
        <v>7.250000000000006</v>
      </c>
      <c r="D98">
        <f t="shared" si="4"/>
        <v>0.07750613272914693</v>
      </c>
    </row>
    <row r="99" spans="3:4" ht="12.75">
      <c r="C99" s="4">
        <f t="shared" si="5"/>
        <v>7.400000000000007</v>
      </c>
      <c r="D99">
        <f t="shared" si="4"/>
        <v>0.08568429602390405</v>
      </c>
    </row>
    <row r="100" spans="3:4" ht="12.75">
      <c r="C100" s="4">
        <f t="shared" si="5"/>
        <v>7.550000000000007</v>
      </c>
      <c r="D100">
        <f t="shared" si="4"/>
        <v>0.09419405462606358</v>
      </c>
    </row>
    <row r="101" spans="3:4" ht="12.75">
      <c r="C101" s="4">
        <f t="shared" si="5"/>
        <v>7.700000000000007</v>
      </c>
      <c r="D101">
        <f t="shared" si="4"/>
        <v>0.1029681343599878</v>
      </c>
    </row>
    <row r="102" spans="3:4" ht="12.75">
      <c r="C102" s="4">
        <f t="shared" si="5"/>
        <v>7.850000000000008</v>
      </c>
      <c r="D102">
        <f t="shared" si="4"/>
        <v>0.11192814078162021</v>
      </c>
    </row>
    <row r="103" spans="3:4" ht="12.75">
      <c r="C103" s="4">
        <f t="shared" si="5"/>
        <v>8.000000000000007</v>
      </c>
      <c r="D103">
        <f t="shared" si="4"/>
        <v>0.1209853622595721</v>
      </c>
    </row>
    <row r="105" spans="2:5" ht="12.75">
      <c r="B105" s="3" t="s">
        <v>6</v>
      </c>
      <c r="C105" s="3" t="s">
        <v>5</v>
      </c>
      <c r="D105" s="3" t="s">
        <v>7</v>
      </c>
      <c r="E105" s="3"/>
    </row>
    <row r="106" spans="2:4" ht="12.75">
      <c r="B106">
        <f>C10</f>
        <v>4</v>
      </c>
      <c r="C106" s="4">
        <f>B106*$D$6+$D$5</f>
        <v>18</v>
      </c>
      <c r="D106">
        <f aca="true" t="shared" si="6" ref="D106:D146">NORMDIST(C106,$D$5,$D$6,FALSE)</f>
        <v>6.691511288244268E-05</v>
      </c>
    </row>
    <row r="107" spans="3:4" ht="12.75">
      <c r="C107" s="4">
        <f aca="true" t="shared" si="7" ref="C107:C146">C106+($H$11-$C$106)/40</f>
        <v>17.825</v>
      </c>
      <c r="D107">
        <f t="shared" si="6"/>
        <v>9.459425257581612E-05</v>
      </c>
    </row>
    <row r="108" spans="3:4" ht="12.75">
      <c r="C108" s="4">
        <f t="shared" si="7"/>
        <v>17.65</v>
      </c>
      <c r="D108">
        <f t="shared" si="6"/>
        <v>0.00013270284019011462</v>
      </c>
    </row>
    <row r="109" spans="3:4" ht="12.75">
      <c r="C109" s="4">
        <f t="shared" si="7"/>
        <v>17.474999999999998</v>
      </c>
      <c r="D109">
        <f t="shared" si="6"/>
        <v>0.0001847441175375078</v>
      </c>
    </row>
    <row r="110" spans="3:4" ht="12.75">
      <c r="C110" s="4">
        <f t="shared" si="7"/>
        <v>17.299999999999997</v>
      </c>
      <c r="D110">
        <f t="shared" si="6"/>
        <v>0.00025523248717209415</v>
      </c>
    </row>
    <row r="111" spans="3:4" ht="12.75">
      <c r="C111" s="4">
        <f t="shared" si="7"/>
        <v>17.124999999999996</v>
      </c>
      <c r="D111">
        <f t="shared" si="6"/>
        <v>0.0003499260054734736</v>
      </c>
    </row>
    <row r="112" spans="3:4" ht="12.75">
      <c r="C112" s="4">
        <f t="shared" si="7"/>
        <v>16.949999999999996</v>
      </c>
      <c r="D112">
        <f t="shared" si="6"/>
        <v>0.00047609258622813847</v>
      </c>
    </row>
    <row r="113" spans="3:4" ht="12.75">
      <c r="C113" s="4">
        <f t="shared" si="7"/>
        <v>16.774999999999995</v>
      </c>
      <c r="D113">
        <f t="shared" si="6"/>
        <v>0.0006428084113092104</v>
      </c>
    </row>
    <row r="114" spans="3:4" ht="12.75">
      <c r="C114" s="4">
        <f t="shared" si="7"/>
        <v>16.599999999999994</v>
      </c>
      <c r="D114">
        <f t="shared" si="6"/>
        <v>0.0008612844695268483</v>
      </c>
    </row>
    <row r="115" spans="3:4" ht="12.75">
      <c r="C115" s="4">
        <f t="shared" si="7"/>
        <v>16.424999999999994</v>
      </c>
      <c r="D115">
        <f t="shared" si="6"/>
        <v>0.0011452139096558523</v>
      </c>
    </row>
    <row r="116" spans="3:4" ht="12.75">
      <c r="C116" s="4">
        <f t="shared" si="7"/>
        <v>16.249999999999993</v>
      </c>
      <c r="D116">
        <f t="shared" si="6"/>
        <v>0.0015111290175993943</v>
      </c>
    </row>
    <row r="117" spans="3:4" ht="12.75">
      <c r="C117" s="4">
        <f t="shared" si="7"/>
        <v>16.074999999999992</v>
      </c>
      <c r="D117">
        <f t="shared" si="6"/>
        <v>0.0019787521924650117</v>
      </c>
    </row>
    <row r="118" spans="3:4" ht="12.75">
      <c r="C118" s="4">
        <f t="shared" si="7"/>
        <v>15.899999999999991</v>
      </c>
      <c r="D118">
        <f t="shared" si="6"/>
        <v>0.0025713204615270013</v>
      </c>
    </row>
    <row r="119" spans="3:4" ht="12.75">
      <c r="C119" s="4">
        <f t="shared" si="7"/>
        <v>15.72499999999999</v>
      </c>
      <c r="D119">
        <f t="shared" si="6"/>
        <v>0.0033158580880006385</v>
      </c>
    </row>
    <row r="120" spans="3:4" ht="12.75">
      <c r="C120" s="4">
        <f t="shared" si="7"/>
        <v>15.54999999999999</v>
      </c>
      <c r="D120">
        <f t="shared" si="6"/>
        <v>0.004243367031119418</v>
      </c>
    </row>
    <row r="121" spans="3:4" ht="12.75">
      <c r="C121" s="4">
        <f t="shared" si="7"/>
        <v>15.37499999999999</v>
      </c>
      <c r="D121">
        <f t="shared" si="6"/>
        <v>0.005388900850135528</v>
      </c>
    </row>
    <row r="122" spans="3:4" ht="12.75">
      <c r="C122" s="4">
        <f t="shared" si="7"/>
        <v>15.199999999999989</v>
      </c>
      <c r="D122">
        <f t="shared" si="6"/>
        <v>0.00679148461684291</v>
      </c>
    </row>
    <row r="123" spans="3:4" ht="12.75">
      <c r="C123" s="4">
        <f t="shared" si="7"/>
        <v>15.024999999999988</v>
      </c>
      <c r="D123">
        <f t="shared" si="6"/>
        <v>0.008493842083792875</v>
      </c>
    </row>
    <row r="124" spans="3:4" ht="12.75">
      <c r="C124" s="4">
        <f t="shared" si="7"/>
        <v>14.849999999999987</v>
      </c>
      <c r="D124">
        <f t="shared" si="6"/>
        <v>0.010541892332832217</v>
      </c>
    </row>
    <row r="125" spans="3:4" ht="12.75">
      <c r="C125" s="4">
        <f t="shared" si="7"/>
        <v>14.674999999999986</v>
      </c>
      <c r="D125">
        <f t="shared" si="6"/>
        <v>0.012983981952320638</v>
      </c>
    </row>
    <row r="126" spans="3:4" ht="12.75">
      <c r="C126" s="4">
        <f t="shared" si="7"/>
        <v>14.499999999999986</v>
      </c>
      <c r="D126">
        <f t="shared" si="6"/>
        <v>0.015869825917833962</v>
      </c>
    </row>
    <row r="127" spans="3:4" ht="12.75">
      <c r="C127" s="4">
        <f t="shared" si="7"/>
        <v>14.324999999999985</v>
      </c>
      <c r="D127">
        <f t="shared" si="6"/>
        <v>0.019249141074225033</v>
      </c>
    </row>
    <row r="128" spans="3:4" ht="12.75">
      <c r="C128" s="4">
        <f t="shared" si="7"/>
        <v>14.149999999999984</v>
      </c>
      <c r="D128">
        <f t="shared" si="6"/>
        <v>0.023169970499354996</v>
      </c>
    </row>
    <row r="129" spans="3:4" ht="12.75">
      <c r="C129" s="4">
        <f t="shared" si="7"/>
        <v>13.974999999999984</v>
      </c>
      <c r="D129">
        <f t="shared" si="6"/>
        <v>0.02767671484103857</v>
      </c>
    </row>
    <row r="130" spans="3:4" ht="12.75">
      <c r="C130" s="4">
        <f t="shared" si="7"/>
        <v>13.799999999999983</v>
      </c>
      <c r="D130">
        <f t="shared" si="6"/>
        <v>0.03280790738733883</v>
      </c>
    </row>
    <row r="131" spans="3:4" ht="12.75">
      <c r="C131" s="4">
        <f t="shared" si="7"/>
        <v>13.624999999999982</v>
      </c>
      <c r="D131">
        <f t="shared" si="6"/>
        <v>0.038593792219855975</v>
      </c>
    </row>
    <row r="132" spans="3:4" ht="12.75">
      <c r="C132" s="4">
        <f t="shared" si="7"/>
        <v>13.449999999999982</v>
      </c>
      <c r="D132">
        <f t="shared" si="6"/>
        <v>0.04505378801564978</v>
      </c>
    </row>
    <row r="133" spans="3:4" ht="12.75">
      <c r="C133" s="4">
        <f t="shared" si="7"/>
        <v>13.27499999999998</v>
      </c>
      <c r="D133">
        <f t="shared" si="6"/>
        <v>0.05219394229768988</v>
      </c>
    </row>
    <row r="134" spans="3:4" ht="12.75">
      <c r="C134" s="4">
        <f t="shared" si="7"/>
        <v>13.09999999999998</v>
      </c>
      <c r="D134">
        <f t="shared" si="6"/>
        <v>0.06000450034849372</v>
      </c>
    </row>
    <row r="135" spans="3:4" ht="12.75">
      <c r="C135" s="4">
        <f t="shared" si="7"/>
        <v>12.92499999999998</v>
      </c>
      <c r="D135">
        <f t="shared" si="6"/>
        <v>0.06845772765283985</v>
      </c>
    </row>
    <row r="136" spans="3:4" ht="12.75">
      <c r="C136" s="4">
        <f t="shared" si="7"/>
        <v>12.749999999999979</v>
      </c>
      <c r="D136">
        <f t="shared" si="6"/>
        <v>0.07750613272914773</v>
      </c>
    </row>
    <row r="137" spans="3:4" ht="12.75">
      <c r="C137" s="4">
        <f t="shared" si="7"/>
        <v>12.574999999999978</v>
      </c>
      <c r="D137">
        <f t="shared" si="6"/>
        <v>0.08708123688014553</v>
      </c>
    </row>
    <row r="138" spans="3:4" ht="12.75">
      <c r="C138" s="4">
        <f t="shared" si="7"/>
        <v>12.399999999999977</v>
      </c>
      <c r="D138">
        <f t="shared" si="6"/>
        <v>0.0970930274916078</v>
      </c>
    </row>
    <row r="139" spans="3:4" ht="12.75">
      <c r="C139" s="4">
        <f t="shared" si="7"/>
        <v>12.224999999999977</v>
      </c>
      <c r="D139">
        <f t="shared" si="6"/>
        <v>0.10743021137293142</v>
      </c>
    </row>
    <row r="140" spans="3:4" ht="12.75">
      <c r="C140" s="4">
        <f t="shared" si="7"/>
        <v>12.049999999999976</v>
      </c>
      <c r="D140">
        <f t="shared" si="6"/>
        <v>0.11796135433843773</v>
      </c>
    </row>
    <row r="141" spans="3:4" ht="12.75">
      <c r="C141" s="4">
        <f t="shared" si="7"/>
        <v>11.874999999999975</v>
      </c>
      <c r="D141">
        <f t="shared" si="6"/>
        <v>0.12853695367336887</v>
      </c>
    </row>
    <row r="142" spans="3:4" ht="12.75">
      <c r="C142" s="4">
        <f t="shared" si="7"/>
        <v>11.699999999999974</v>
      </c>
      <c r="D142">
        <f t="shared" si="6"/>
        <v>0.13899244306549974</v>
      </c>
    </row>
    <row r="143" spans="3:4" ht="12.75">
      <c r="C143" s="4">
        <f t="shared" si="7"/>
        <v>11.524999999999974</v>
      </c>
      <c r="D143">
        <f t="shared" si="6"/>
        <v>0.1491520775631169</v>
      </c>
    </row>
    <row r="144" spans="3:4" ht="12.75">
      <c r="C144" s="4">
        <f t="shared" si="7"/>
        <v>11.349999999999973</v>
      </c>
      <c r="D144">
        <f t="shared" si="6"/>
        <v>0.15883359235757558</v>
      </c>
    </row>
    <row r="145" spans="3:4" ht="12.75">
      <c r="C145" s="4">
        <f t="shared" si="7"/>
        <v>11.174999999999972</v>
      </c>
      <c r="D145">
        <f t="shared" si="6"/>
        <v>0.1678534773494701</v>
      </c>
    </row>
    <row r="146" spans="3:4" ht="12.75">
      <c r="C146" s="4">
        <f t="shared" si="7"/>
        <v>10.999999999999972</v>
      </c>
      <c r="D146">
        <f t="shared" si="6"/>
        <v>0.176032663382151</v>
      </c>
    </row>
    <row r="147" ht="12.75">
      <c r="C147" s="4"/>
    </row>
    <row r="148" spans="2:5" ht="12.75">
      <c r="B148" s="3" t="s">
        <v>6</v>
      </c>
      <c r="C148" s="3" t="s">
        <v>5</v>
      </c>
      <c r="D148" s="3" t="s">
        <v>7</v>
      </c>
      <c r="E148" s="3" t="s">
        <v>11</v>
      </c>
    </row>
    <row r="149" spans="3:4" ht="12.75">
      <c r="C149" s="4">
        <f>H10</f>
        <v>8</v>
      </c>
      <c r="D149">
        <f aca="true" t="shared" si="8" ref="D149:D189">NORMDIST(C149,$D$5,$D$6,FALSE)</f>
        <v>0.12098536225957168</v>
      </c>
    </row>
    <row r="150" spans="3:4" ht="12.75">
      <c r="C150" s="4">
        <f aca="true" t="shared" si="9" ref="C150:C189">($H$11-$C$149)/40+C149</f>
        <v>8.075</v>
      </c>
      <c r="D150">
        <f t="shared" si="8"/>
        <v>0.12552016716673625</v>
      </c>
    </row>
    <row r="151" spans="3:4" ht="12.75">
      <c r="C151" s="4">
        <f t="shared" si="9"/>
        <v>8.149999999999999</v>
      </c>
      <c r="D151">
        <f t="shared" si="8"/>
        <v>0.13004194668499777</v>
      </c>
    </row>
    <row r="152" spans="3:4" ht="12.75">
      <c r="C152" s="4">
        <f t="shared" si="9"/>
        <v>8.224999999999998</v>
      </c>
      <c r="D152">
        <f t="shared" si="8"/>
        <v>0.1345372941076137</v>
      </c>
    </row>
    <row r="153" spans="3:4" ht="12.75">
      <c r="C153" s="4">
        <f t="shared" si="9"/>
        <v>8.299999999999997</v>
      </c>
      <c r="D153">
        <f t="shared" si="8"/>
        <v>0.13899244306549807</v>
      </c>
    </row>
    <row r="154" spans="3:4" ht="12.75">
      <c r="C154" s="4">
        <f t="shared" si="9"/>
        <v>8.374999999999996</v>
      </c>
      <c r="D154">
        <f t="shared" si="8"/>
        <v>0.14339333378320704</v>
      </c>
    </row>
    <row r="155" spans="3:4" ht="12.75">
      <c r="C155" s="4">
        <f t="shared" si="9"/>
        <v>8.449999999999996</v>
      </c>
      <c r="D155">
        <f t="shared" si="8"/>
        <v>0.14772568367078123</v>
      </c>
    </row>
    <row r="156" spans="3:4" ht="12.75">
      <c r="C156" s="4">
        <f t="shared" si="9"/>
        <v>8.524999999999995</v>
      </c>
      <c r="D156">
        <f t="shared" si="8"/>
        <v>0.1519750617904231</v>
      </c>
    </row>
    <row r="157" spans="3:4" ht="12.75">
      <c r="C157" s="4">
        <f t="shared" si="9"/>
        <v>8.599999999999994</v>
      </c>
      <c r="D157">
        <f t="shared" si="8"/>
        <v>0.15612696668338033</v>
      </c>
    </row>
    <row r="158" spans="3:4" ht="12.75">
      <c r="C158" s="4">
        <f t="shared" si="9"/>
        <v>8.674999999999994</v>
      </c>
      <c r="D158">
        <f t="shared" si="8"/>
        <v>0.1601669069929709</v>
      </c>
    </row>
    <row r="159" spans="3:4" ht="12.75">
      <c r="C159" s="4">
        <f t="shared" si="9"/>
        <v>8.749999999999993</v>
      </c>
      <c r="D159">
        <f t="shared" si="8"/>
        <v>0.16408048427518715</v>
      </c>
    </row>
    <row r="160" spans="3:4" ht="12.75">
      <c r="C160" s="4">
        <f t="shared" si="9"/>
        <v>8.824999999999992</v>
      </c>
      <c r="D160">
        <f t="shared" si="8"/>
        <v>0.16785347734946834</v>
      </c>
    </row>
    <row r="161" spans="3:4" ht="12.75">
      <c r="C161" s="4">
        <f t="shared" si="9"/>
        <v>8.899999999999991</v>
      </c>
      <c r="D161">
        <f t="shared" si="8"/>
        <v>0.17147192750969154</v>
      </c>
    </row>
    <row r="162" spans="3:4" ht="12.75">
      <c r="C162" s="4">
        <f t="shared" si="9"/>
        <v>8.97499999999999</v>
      </c>
      <c r="D162">
        <f t="shared" si="8"/>
        <v>0.17492222388978249</v>
      </c>
    </row>
    <row r="163" spans="3:4" ht="12.75">
      <c r="C163" s="4">
        <f t="shared" si="9"/>
        <v>9.04999999999999</v>
      </c>
      <c r="D163">
        <f t="shared" si="8"/>
        <v>0.1781911882600912</v>
      </c>
    </row>
    <row r="164" spans="3:4" ht="12.75">
      <c r="C164" s="4">
        <f t="shared" si="9"/>
        <v>9.12499999999999</v>
      </c>
      <c r="D164">
        <f t="shared" si="8"/>
        <v>0.18126615852022218</v>
      </c>
    </row>
    <row r="165" spans="3:4" ht="12.75">
      <c r="C165" s="4">
        <f t="shared" si="9"/>
        <v>9.199999999999989</v>
      </c>
      <c r="D165">
        <f t="shared" si="8"/>
        <v>0.18413507015166125</v>
      </c>
    </row>
    <row r="166" spans="3:4" ht="12.75">
      <c r="C166" s="4">
        <f t="shared" si="9"/>
        <v>9.274999999999988</v>
      </c>
      <c r="D166">
        <f t="shared" si="8"/>
        <v>0.1867865348994999</v>
      </c>
    </row>
    <row r="167" spans="3:4" ht="12.75">
      <c r="C167" s="4">
        <f t="shared" si="9"/>
        <v>9.349999999999987</v>
      </c>
      <c r="D167">
        <f t="shared" si="8"/>
        <v>0.18920991596690934</v>
      </c>
    </row>
    <row r="168" spans="3:4" ht="12.75">
      <c r="C168" s="4">
        <f t="shared" si="9"/>
        <v>9.424999999999986</v>
      </c>
      <c r="D168">
        <f t="shared" si="8"/>
        <v>0.19139539902872527</v>
      </c>
    </row>
    <row r="169" spans="3:4" ht="12.75">
      <c r="C169" s="4">
        <f t="shared" si="9"/>
        <v>9.499999999999986</v>
      </c>
      <c r="D169">
        <f t="shared" si="8"/>
        <v>0.19333405840142426</v>
      </c>
    </row>
    <row r="170" spans="3:4" ht="12.75">
      <c r="C170" s="4">
        <f t="shared" si="9"/>
        <v>9.574999999999985</v>
      </c>
      <c r="D170">
        <f t="shared" si="8"/>
        <v>0.1950179177456287</v>
      </c>
    </row>
    <row r="171" spans="3:4" ht="12.75">
      <c r="C171" s="4">
        <f t="shared" si="9"/>
        <v>9.649999999999984</v>
      </c>
      <c r="D171">
        <f t="shared" si="8"/>
        <v>0.1964400047236894</v>
      </c>
    </row>
    <row r="172" spans="3:4" ht="12.75">
      <c r="C172" s="4">
        <f t="shared" si="9"/>
        <v>9.724999999999984</v>
      </c>
      <c r="D172">
        <f t="shared" si="8"/>
        <v>0.19759439908836066</v>
      </c>
    </row>
    <row r="173" spans="3:4" ht="12.75">
      <c r="C173" s="4">
        <f t="shared" si="9"/>
        <v>9.799999999999983</v>
      </c>
      <c r="D173">
        <f t="shared" si="8"/>
        <v>0.1984762737385057</v>
      </c>
    </row>
    <row r="174" spans="3:4" ht="12.75">
      <c r="C174" s="4">
        <f t="shared" si="9"/>
        <v>9.874999999999982</v>
      </c>
      <c r="D174">
        <f t="shared" si="8"/>
        <v>0.1990819283434432</v>
      </c>
    </row>
    <row r="175" spans="3:4" ht="12.75">
      <c r="C175" s="4">
        <f t="shared" si="9"/>
        <v>9.949999999999982</v>
      </c>
      <c r="D175">
        <f t="shared" si="8"/>
        <v>0.19940881520819087</v>
      </c>
    </row>
    <row r="176" spans="3:4" ht="12.75">
      <c r="C176" s="4">
        <f t="shared" si="9"/>
        <v>10.02499999999998</v>
      </c>
      <c r="D176">
        <f t="shared" si="8"/>
        <v>0.19945555712660995</v>
      </c>
    </row>
    <row r="177" spans="3:4" ht="12.75">
      <c r="C177" s="4">
        <f t="shared" si="9"/>
        <v>10.09999999999998</v>
      </c>
      <c r="D177">
        <f t="shared" si="8"/>
        <v>0.1992219570473821</v>
      </c>
    </row>
    <row r="178" spans="3:4" ht="12.75">
      <c r="C178" s="4">
        <f t="shared" si="9"/>
        <v>10.17499999999998</v>
      </c>
      <c r="D178">
        <f t="shared" si="8"/>
        <v>0.19870899945788625</v>
      </c>
    </row>
    <row r="179" spans="3:4" ht="12.75">
      <c r="C179" s="4">
        <f t="shared" si="9"/>
        <v>10.249999999999979</v>
      </c>
      <c r="D179">
        <f t="shared" si="8"/>
        <v>0.197918843472375</v>
      </c>
    </row>
    <row r="180" spans="3:4" ht="12.75">
      <c r="C180" s="4">
        <f t="shared" si="9"/>
        <v>10.324999999999978</v>
      </c>
      <c r="D180">
        <f t="shared" si="8"/>
        <v>0.19685480769235586</v>
      </c>
    </row>
    <row r="181" spans="3:4" ht="12.75">
      <c r="C181" s="4">
        <f t="shared" si="9"/>
        <v>10.399999999999977</v>
      </c>
      <c r="D181">
        <f t="shared" si="8"/>
        <v>0.1955213469877284</v>
      </c>
    </row>
    <row r="182" spans="3:4" ht="12.75">
      <c r="C182" s="4">
        <f t="shared" si="9"/>
        <v>10.474999999999977</v>
      </c>
      <c r="D182">
        <f t="shared" si="8"/>
        <v>0.1939240214260048</v>
      </c>
    </row>
    <row r="183" spans="3:4" ht="12.75">
      <c r="C183" s="4">
        <f t="shared" si="9"/>
        <v>10.549999999999976</v>
      </c>
      <c r="D183">
        <f t="shared" si="8"/>
        <v>0.19206945765285305</v>
      </c>
    </row>
    <row r="184" spans="3:4" ht="12.75">
      <c r="C184" s="4">
        <f t="shared" si="9"/>
        <v>10.624999999999975</v>
      </c>
      <c r="D184">
        <f t="shared" si="8"/>
        <v>0.18996530309931461</v>
      </c>
    </row>
    <row r="185" spans="3:4" ht="12.75">
      <c r="C185" s="4">
        <f t="shared" si="9"/>
        <v>10.699999999999974</v>
      </c>
      <c r="D185">
        <f t="shared" si="8"/>
        <v>0.1876201734584698</v>
      </c>
    </row>
    <row r="186" spans="3:4" ht="12.75">
      <c r="C186" s="4">
        <f t="shared" si="9"/>
        <v>10.774999999999974</v>
      </c>
      <c r="D186">
        <f t="shared" si="8"/>
        <v>0.1850435939362459</v>
      </c>
    </row>
    <row r="187" spans="3:4" ht="12.75">
      <c r="C187" s="4">
        <f t="shared" si="9"/>
        <v>10.849999999999973</v>
      </c>
      <c r="D187">
        <f t="shared" si="8"/>
        <v>0.18224593483675428</v>
      </c>
    </row>
    <row r="188" spans="3:4" ht="12.75">
      <c r="C188" s="4">
        <f t="shared" si="9"/>
        <v>10.924999999999972</v>
      </c>
      <c r="D188">
        <f t="shared" si="8"/>
        <v>0.17923834209136488</v>
      </c>
    </row>
    <row r="189" spans="3:4" ht="12.75">
      <c r="C189" s="4">
        <f t="shared" si="9"/>
        <v>10.999999999999972</v>
      </c>
      <c r="D189">
        <f t="shared" si="8"/>
        <v>0.176032663382151</v>
      </c>
    </row>
    <row r="190" ht="12.75">
      <c r="C190" s="4"/>
    </row>
    <row r="192" spans="2:5" ht="12.75">
      <c r="B192" s="3" t="s">
        <v>6</v>
      </c>
      <c r="C192" s="3" t="s">
        <v>5</v>
      </c>
      <c r="D192" s="3" t="s">
        <v>7</v>
      </c>
      <c r="E192" s="3"/>
    </row>
    <row r="193" spans="2:4" ht="12.75">
      <c r="B193">
        <f>B18</f>
        <v>-4</v>
      </c>
      <c r="C193" s="4">
        <f>B193*$D$6+$D$5</f>
        <v>2</v>
      </c>
      <c r="D193">
        <f aca="true" t="shared" si="10" ref="D193:D256">NORMDIST(C193,$D$5,$D$6,FALSE)</f>
        <v>6.691511288244268E-05</v>
      </c>
    </row>
    <row r="194" spans="3:4" ht="12.75">
      <c r="C194" s="4">
        <f aca="true" t="shared" si="11" ref="C194:C225">($H$25-$C$193)/80+C193</f>
        <v>2.078</v>
      </c>
      <c r="D194">
        <f t="shared" si="10"/>
        <v>7.815267960094694E-05</v>
      </c>
    </row>
    <row r="195" spans="3:4" ht="12.75">
      <c r="C195" s="4">
        <f t="shared" si="11"/>
        <v>2.1559999999999997</v>
      </c>
      <c r="D195">
        <f t="shared" si="10"/>
        <v>9.113872936814496E-05</v>
      </c>
    </row>
    <row r="196" spans="3:4" ht="12.75">
      <c r="C196" s="4">
        <f t="shared" si="11"/>
        <v>2.2339999999999995</v>
      </c>
      <c r="D196">
        <f t="shared" si="10"/>
        <v>0.00010612104156549551</v>
      </c>
    </row>
    <row r="197" spans="3:4" ht="12.75">
      <c r="C197" s="4">
        <f t="shared" si="11"/>
        <v>2.3119999999999994</v>
      </c>
      <c r="D197">
        <f t="shared" si="10"/>
        <v>0.00012337849729234407</v>
      </c>
    </row>
    <row r="198" spans="3:4" ht="12.75">
      <c r="C198" s="4">
        <f t="shared" si="11"/>
        <v>2.3899999999999992</v>
      </c>
      <c r="D198">
        <f t="shared" si="10"/>
        <v>0.0001432243589127302</v>
      </c>
    </row>
    <row r="199" spans="3:4" ht="12.75">
      <c r="C199" s="4">
        <f t="shared" si="11"/>
        <v>2.467999999999999</v>
      </c>
      <c r="D199">
        <f t="shared" si="10"/>
        <v>0.00016600980355943238</v>
      </c>
    </row>
    <row r="200" spans="3:4" ht="12.75">
      <c r="C200" s="4">
        <f t="shared" si="11"/>
        <v>2.545999999999999</v>
      </c>
      <c r="D200">
        <f t="shared" si="10"/>
        <v>0.00019212771711645758</v>
      </c>
    </row>
    <row r="201" spans="3:4" ht="12.75">
      <c r="C201" s="4">
        <f t="shared" si="11"/>
        <v>2.6239999999999988</v>
      </c>
      <c r="D201">
        <f t="shared" si="10"/>
        <v>0.0002220167532687895</v>
      </c>
    </row>
    <row r="202" spans="3:4" ht="12.75">
      <c r="C202" s="4">
        <f t="shared" si="11"/>
        <v>2.7019999999999986</v>
      </c>
      <c r="D202">
        <f t="shared" si="10"/>
        <v>0.0002561656599052391</v>
      </c>
    </row>
    <row r="203" spans="3:4" ht="12.75">
      <c r="C203" s="4">
        <f t="shared" si="11"/>
        <v>2.7799999999999985</v>
      </c>
      <c r="D203">
        <f t="shared" si="10"/>
        <v>0.000295117872461392</v>
      </c>
    </row>
    <row r="204" spans="3:4" ht="12.75">
      <c r="C204" s="4">
        <f t="shared" si="11"/>
        <v>2.8579999999999983</v>
      </c>
      <c r="D204">
        <f t="shared" si="10"/>
        <v>0.0003394763706720499</v>
      </c>
    </row>
    <row r="205" spans="3:4" ht="12.75">
      <c r="C205" s="4">
        <f t="shared" si="11"/>
        <v>2.935999999999998</v>
      </c>
      <c r="D205">
        <f t="shared" si="10"/>
        <v>0.0003899087916466259</v>
      </c>
    </row>
    <row r="206" spans="3:4" ht="12.75">
      <c r="C206" s="4">
        <f t="shared" si="11"/>
        <v>3.013999999999998</v>
      </c>
      <c r="D206">
        <f t="shared" si="10"/>
        <v>0.0004471527881711393</v>
      </c>
    </row>
    <row r="207" spans="3:4" ht="12.75">
      <c r="C207" s="4">
        <f t="shared" si="11"/>
        <v>3.091999999999998</v>
      </c>
      <c r="D207">
        <f t="shared" si="10"/>
        <v>0.0005120216166663097</v>
      </c>
    </row>
    <row r="208" spans="3:4" ht="12.75">
      <c r="C208" s="4">
        <f t="shared" si="11"/>
        <v>3.1699999999999977</v>
      </c>
      <c r="D208">
        <f t="shared" si="10"/>
        <v>0.0005854099342882611</v>
      </c>
    </row>
    <row r="209" spans="3:4" ht="12.75">
      <c r="C209" s="4">
        <f t="shared" si="11"/>
        <v>3.2479999999999976</v>
      </c>
      <c r="D209">
        <f t="shared" si="10"/>
        <v>0.0006682997792489363</v>
      </c>
    </row>
    <row r="210" spans="3:4" ht="12.75">
      <c r="C210" s="4">
        <f t="shared" si="11"/>
        <v>3.3259999999999974</v>
      </c>
      <c r="D210">
        <f t="shared" si="10"/>
        <v>0.0007617667025679091</v>
      </c>
    </row>
    <row r="211" spans="3:4" ht="12.75">
      <c r="C211" s="4">
        <f t="shared" si="11"/>
        <v>3.4039999999999973</v>
      </c>
      <c r="D211">
        <f t="shared" si="10"/>
        <v>0.0008669860131651904</v>
      </c>
    </row>
    <row r="212" spans="3:4" ht="12.75">
      <c r="C212" s="4">
        <f t="shared" si="11"/>
        <v>3.481999999999997</v>
      </c>
      <c r="D212">
        <f t="shared" si="10"/>
        <v>0.0009852390914950914</v>
      </c>
    </row>
    <row r="213" spans="3:4" ht="12.75">
      <c r="C213" s="4">
        <f t="shared" si="11"/>
        <v>3.559999999999997</v>
      </c>
      <c r="D213">
        <f t="shared" si="10"/>
        <v>0.0011179197198442643</v>
      </c>
    </row>
    <row r="214" spans="3:4" ht="12.75">
      <c r="C214" s="4">
        <f t="shared" si="11"/>
        <v>3.637999999999997</v>
      </c>
      <c r="D214">
        <f t="shared" si="10"/>
        <v>0.001266540370024295</v>
      </c>
    </row>
    <row r="215" spans="3:4" ht="12.75">
      <c r="C215" s="4">
        <f t="shared" si="11"/>
        <v>3.7159999999999966</v>
      </c>
      <c r="D215">
        <f t="shared" si="10"/>
        <v>0.0014327383815446798</v>
      </c>
    </row>
    <row r="216" spans="3:4" ht="12.75">
      <c r="C216" s="4">
        <f t="shared" si="11"/>
        <v>3.7939999999999965</v>
      </c>
      <c r="D216">
        <f t="shared" si="10"/>
        <v>0.001618281955532585</v>
      </c>
    </row>
    <row r="217" spans="3:4" ht="12.75">
      <c r="C217" s="4">
        <f t="shared" si="11"/>
        <v>3.8719999999999963</v>
      </c>
      <c r="D217">
        <f t="shared" si="10"/>
        <v>0.001825075881761584</v>
      </c>
    </row>
    <row r="218" spans="3:4" ht="12.75">
      <c r="C218" s="4">
        <f t="shared" si="11"/>
        <v>3.949999999999996</v>
      </c>
      <c r="D218">
        <f t="shared" si="10"/>
        <v>0.002055166908266267</v>
      </c>
    </row>
    <row r="219" spans="3:4" ht="12.75">
      <c r="C219" s="4">
        <f t="shared" si="11"/>
        <v>4.027999999999996</v>
      </c>
      <c r="D219">
        <f t="shared" si="10"/>
        <v>0.0023107486552704356</v>
      </c>
    </row>
    <row r="220" spans="3:4" ht="12.75">
      <c r="C220" s="4">
        <f t="shared" si="11"/>
        <v>4.105999999999996</v>
      </c>
      <c r="D220">
        <f t="shared" si="10"/>
        <v>0.0025941659676737344</v>
      </c>
    </row>
    <row r="221" spans="3:4" ht="12.75">
      <c r="C221" s="4">
        <f t="shared" si="11"/>
        <v>4.183999999999997</v>
      </c>
      <c r="D221">
        <f t="shared" si="10"/>
        <v>0.002907918593267944</v>
      </c>
    </row>
    <row r="222" spans="3:4" ht="12.75">
      <c r="C222" s="4">
        <f t="shared" si="11"/>
        <v>4.261999999999997</v>
      </c>
      <c r="D222">
        <f t="shared" si="10"/>
        <v>0.0032546640673441537</v>
      </c>
    </row>
    <row r="223" spans="3:4" ht="12.75">
      <c r="C223" s="4">
        <f t="shared" si="11"/>
        <v>4.339999999999997</v>
      </c>
      <c r="D223">
        <f t="shared" si="10"/>
        <v>0.0036372196785705957</v>
      </c>
    </row>
    <row r="224" spans="3:4" ht="12.75">
      <c r="C224" s="4">
        <f t="shared" si="11"/>
        <v>4.4179999999999975</v>
      </c>
      <c r="D224">
        <f t="shared" si="10"/>
        <v>0.004058563386141577</v>
      </c>
    </row>
    <row r="225" spans="3:4" ht="12.75">
      <c r="C225" s="4">
        <f t="shared" si="11"/>
        <v>4.495999999999998</v>
      </c>
      <c r="D225">
        <f t="shared" si="10"/>
        <v>0.004521833554401116</v>
      </c>
    </row>
    <row r="226" spans="3:4" ht="12.75">
      <c r="C226" s="4">
        <f aca="true" t="shared" si="12" ref="C226:C257">($H$25-$C$193)/80+C225</f>
        <v>4.573999999999998</v>
      </c>
      <c r="D226">
        <f t="shared" si="10"/>
        <v>0.00503032736861516</v>
      </c>
    </row>
    <row r="227" spans="3:4" ht="12.75">
      <c r="C227" s="4">
        <f t="shared" si="12"/>
        <v>4.651999999999998</v>
      </c>
      <c r="D227">
        <f t="shared" si="10"/>
        <v>0.005587497794490309</v>
      </c>
    </row>
    <row r="228" spans="3:4" ht="12.75">
      <c r="C228" s="4">
        <f t="shared" si="12"/>
        <v>4.729999999999999</v>
      </c>
      <c r="D228">
        <f t="shared" si="10"/>
        <v>0.006196948944599395</v>
      </c>
    </row>
    <row r="229" spans="3:4" ht="12.75">
      <c r="C229" s="4">
        <f t="shared" si="12"/>
        <v>4.807999999999999</v>
      </c>
      <c r="D229">
        <f t="shared" si="10"/>
        <v>0.00686242971725548</v>
      </c>
    </row>
    <row r="230" spans="3:4" ht="12.75">
      <c r="C230" s="4">
        <f t="shared" si="12"/>
        <v>4.885999999999999</v>
      </c>
      <c r="D230">
        <f t="shared" si="10"/>
        <v>0.007587825577747082</v>
      </c>
    </row>
    <row r="231" spans="3:4" ht="12.75">
      <c r="C231" s="4">
        <f t="shared" si="12"/>
        <v>4.9639999999999995</v>
      </c>
      <c r="D231">
        <f t="shared" si="10"/>
        <v>0.008377148358367763</v>
      </c>
    </row>
    <row r="232" spans="3:4" ht="12.75">
      <c r="C232" s="4">
        <f t="shared" si="12"/>
        <v>5.042</v>
      </c>
      <c r="D232">
        <f t="shared" si="10"/>
        <v>0.009234523962484522</v>
      </c>
    </row>
    <row r="233" spans="3:4" ht="12.75">
      <c r="C233" s="4">
        <f t="shared" si="12"/>
        <v>5.12</v>
      </c>
      <c r="D233">
        <f t="shared" si="10"/>
        <v>0.010164177869112919</v>
      </c>
    </row>
    <row r="234" spans="3:4" ht="12.75">
      <c r="C234" s="4">
        <f t="shared" si="12"/>
        <v>5.198</v>
      </c>
      <c r="D234">
        <f t="shared" si="10"/>
        <v>0.011170418348197668</v>
      </c>
    </row>
    <row r="235" spans="3:4" ht="12.75">
      <c r="C235" s="4">
        <f t="shared" si="12"/>
        <v>5.276000000000001</v>
      </c>
      <c r="D235">
        <f t="shared" si="10"/>
        <v>0.012257617313101227</v>
      </c>
    </row>
    <row r="236" spans="3:4" ht="12.75">
      <c r="C236" s="4">
        <f t="shared" si="12"/>
        <v>5.354000000000001</v>
      </c>
      <c r="D236">
        <f t="shared" si="10"/>
        <v>0.013430188755710728</v>
      </c>
    </row>
    <row r="237" spans="3:4" ht="12.75">
      <c r="C237" s="4">
        <f t="shared" si="12"/>
        <v>5.432000000000001</v>
      </c>
      <c r="D237">
        <f t="shared" si="10"/>
        <v>0.014692564731078675</v>
      </c>
    </row>
    <row r="238" spans="3:4" ht="12.75">
      <c r="C238" s="4">
        <f t="shared" si="12"/>
        <v>5.510000000000002</v>
      </c>
      <c r="D238">
        <f t="shared" si="10"/>
        <v>0.016049168882565638</v>
      </c>
    </row>
    <row r="239" spans="3:4" ht="12.75">
      <c r="C239" s="4">
        <f t="shared" si="12"/>
        <v>5.588000000000002</v>
      </c>
      <c r="D239">
        <f t="shared" si="10"/>
        <v>0.017504387524959735</v>
      </c>
    </row>
    <row r="240" spans="3:4" ht="12.75">
      <c r="C240" s="4">
        <f t="shared" si="12"/>
        <v>5.666000000000002</v>
      </c>
      <c r="D240">
        <f t="shared" si="10"/>
        <v>0.01906253833186458</v>
      </c>
    </row>
    <row r="241" spans="3:4" ht="12.75">
      <c r="C241" s="4">
        <f t="shared" si="12"/>
        <v>5.744000000000002</v>
      </c>
      <c r="D241">
        <f t="shared" si="10"/>
        <v>0.020727836704582697</v>
      </c>
    </row>
    <row r="242" spans="3:4" ht="12.75">
      <c r="C242" s="4">
        <f t="shared" si="12"/>
        <v>5.822000000000003</v>
      </c>
      <c r="D242">
        <f t="shared" si="10"/>
        <v>0.02250435993252874</v>
      </c>
    </row>
    <row r="243" spans="3:4" ht="12.75">
      <c r="C243" s="4">
        <f t="shared" si="12"/>
        <v>5.900000000000003</v>
      </c>
      <c r="D243">
        <f t="shared" si="10"/>
        <v>0.024396009289591458</v>
      </c>
    </row>
    <row r="244" spans="3:4" ht="12.75">
      <c r="C244" s="4">
        <f t="shared" si="12"/>
        <v>5.978000000000003</v>
      </c>
      <c r="D244">
        <f t="shared" si="10"/>
        <v>0.026406470246473603</v>
      </c>
    </row>
    <row r="245" spans="3:4" ht="12.75">
      <c r="C245" s="4">
        <f t="shared" si="12"/>
        <v>6.056000000000004</v>
      </c>
      <c r="D245">
        <f t="shared" si="10"/>
        <v>0.02853917101547822</v>
      </c>
    </row>
    <row r="246" spans="3:4" ht="12.75">
      <c r="C246" s="4">
        <f t="shared" si="12"/>
        <v>6.134000000000004</v>
      </c>
      <c r="D246">
        <f t="shared" si="10"/>
        <v>0.030797239681028526</v>
      </c>
    </row>
    <row r="247" spans="3:4" ht="12.75">
      <c r="C247" s="4">
        <f t="shared" si="12"/>
        <v>6.212000000000004</v>
      </c>
      <c r="D247">
        <f t="shared" si="10"/>
        <v>0.03318346020591714</v>
      </c>
    </row>
    <row r="248" spans="3:4" ht="12.75">
      <c r="C248" s="4">
        <f t="shared" si="12"/>
        <v>6.2900000000000045</v>
      </c>
      <c r="D248">
        <f t="shared" si="10"/>
        <v>0.035700227639345654</v>
      </c>
    </row>
    <row r="249" spans="3:4" ht="12.75">
      <c r="C249" s="4">
        <f t="shared" si="12"/>
        <v>6.368000000000005</v>
      </c>
      <c r="D249">
        <f t="shared" si="10"/>
        <v>0.03834950288767524</v>
      </c>
    </row>
    <row r="250" spans="3:4" ht="12.75">
      <c r="C250" s="4">
        <f t="shared" si="12"/>
        <v>6.446000000000005</v>
      </c>
      <c r="D250">
        <f t="shared" si="10"/>
        <v>0.04113276744186942</v>
      </c>
    </row>
    <row r="251" spans="3:4" ht="12.75">
      <c r="C251" s="4">
        <f t="shared" si="12"/>
        <v>6.524000000000005</v>
      </c>
      <c r="D251">
        <f t="shared" si="10"/>
        <v>0.04405097848626396</v>
      </c>
    </row>
    <row r="252" spans="3:4" ht="12.75">
      <c r="C252" s="4">
        <f t="shared" si="12"/>
        <v>6.602000000000006</v>
      </c>
      <c r="D252">
        <f t="shared" si="10"/>
        <v>0.04710452484092577</v>
      </c>
    </row>
    <row r="253" spans="3:4" ht="12.75">
      <c r="C253" s="4">
        <f t="shared" si="12"/>
        <v>6.680000000000006</v>
      </c>
      <c r="D253">
        <f t="shared" si="10"/>
        <v>0.05029318421384553</v>
      </c>
    </row>
    <row r="254" spans="3:4" ht="12.75">
      <c r="C254" s="4">
        <f t="shared" si="12"/>
        <v>6.758000000000006</v>
      </c>
      <c r="D254">
        <f t="shared" si="10"/>
        <v>0.053616082258940385</v>
      </c>
    </row>
    <row r="255" spans="3:4" ht="12.75">
      <c r="C255" s="4">
        <f t="shared" si="12"/>
        <v>6.8360000000000065</v>
      </c>
      <c r="D255">
        <f t="shared" si="10"/>
        <v>0.05707165395074074</v>
      </c>
    </row>
    <row r="256" spans="3:4" ht="12.75">
      <c r="C256" s="4">
        <f t="shared" si="12"/>
        <v>6.914000000000007</v>
      </c>
      <c r="D256">
        <f t="shared" si="10"/>
        <v>0.06065760779614807</v>
      </c>
    </row>
    <row r="257" spans="3:4" ht="12.75">
      <c r="C257" s="4">
        <f t="shared" si="12"/>
        <v>6.992000000000007</v>
      </c>
      <c r="D257">
        <f aca="true" t="shared" si="13" ref="D257:D273">NORMDIST(C257,$D$5,$D$6,FALSE)</f>
        <v>0.06437089340727846</v>
      </c>
    </row>
    <row r="258" spans="3:4" ht="12.75">
      <c r="C258" s="4">
        <f aca="true" t="shared" si="14" ref="C258:C273">($H$25-$C$193)/80+C257</f>
        <v>7.070000000000007</v>
      </c>
      <c r="D258">
        <f t="shared" si="13"/>
        <v>0.0682076729567021</v>
      </c>
    </row>
    <row r="259" spans="3:4" ht="12.75">
      <c r="C259" s="4">
        <f t="shared" si="14"/>
        <v>7.148000000000008</v>
      </c>
      <c r="D259">
        <f t="shared" si="13"/>
        <v>0.07216329702698047</v>
      </c>
    </row>
    <row r="260" spans="3:4" ht="12.75">
      <c r="C260" s="4">
        <f t="shared" si="14"/>
        <v>7.226000000000008</v>
      </c>
      <c r="D260">
        <f t="shared" si="13"/>
        <v>0.07623228534999432</v>
      </c>
    </row>
    <row r="261" spans="3:4" ht="12.75">
      <c r="C261" s="4">
        <f t="shared" si="14"/>
        <v>7.304000000000008</v>
      </c>
      <c r="D261">
        <f t="shared" si="13"/>
        <v>0.08040831290794571</v>
      </c>
    </row>
    <row r="262" spans="3:4" ht="12.75">
      <c r="C262" s="4">
        <f t="shared" si="14"/>
        <v>7.3820000000000086</v>
      </c>
      <c r="D262">
        <f t="shared" si="13"/>
        <v>0.08468420183700336</v>
      </c>
    </row>
    <row r="263" spans="3:4" ht="12.75">
      <c r="C263" s="4">
        <f t="shared" si="14"/>
        <v>7.460000000000009</v>
      </c>
      <c r="D263">
        <f t="shared" si="13"/>
        <v>0.0890519195363473</v>
      </c>
    </row>
    <row r="264" spans="3:4" ht="12.75">
      <c r="C264" s="4">
        <f t="shared" si="14"/>
        <v>7.538000000000009</v>
      </c>
      <c r="D264">
        <f t="shared" si="13"/>
        <v>0.09350258333997688</v>
      </c>
    </row>
    <row r="265" spans="3:4" ht="12.75">
      <c r="C265" s="4">
        <f t="shared" si="14"/>
        <v>7.616000000000009</v>
      </c>
      <c r="D265">
        <f t="shared" si="13"/>
        <v>0.09802647205631358</v>
      </c>
    </row>
    <row r="266" spans="3:4" ht="12.75">
      <c r="C266" s="4">
        <f t="shared" si="14"/>
        <v>7.69400000000001</v>
      </c>
      <c r="D266">
        <f t="shared" si="13"/>
        <v>0.10261304462171578</v>
      </c>
    </row>
    <row r="267" spans="3:4" ht="12.75">
      <c r="C267" s="4">
        <f t="shared" si="14"/>
        <v>7.77200000000001</v>
      </c>
      <c r="D267">
        <f t="shared" si="13"/>
        <v>0.10725096604900874</v>
      </c>
    </row>
    <row r="268" spans="3:4" ht="12.75">
      <c r="C268" s="4">
        <f t="shared" si="14"/>
        <v>7.85000000000001</v>
      </c>
      <c r="D268">
        <f t="shared" si="13"/>
        <v>0.11192814078162036</v>
      </c>
    </row>
    <row r="269" spans="3:4" ht="12.75">
      <c r="C269" s="4">
        <f t="shared" si="14"/>
        <v>7.928000000000011</v>
      </c>
      <c r="D269">
        <f t="shared" si="13"/>
        <v>0.11663175348861524</v>
      </c>
    </row>
    <row r="270" spans="3:4" ht="12.75">
      <c r="C270" s="4">
        <f t="shared" si="14"/>
        <v>8.00600000000001</v>
      </c>
      <c r="D270">
        <f t="shared" si="13"/>
        <v>0.12134831725666761</v>
      </c>
    </row>
    <row r="271" spans="3:4" ht="12.75">
      <c r="C271" s="4">
        <f t="shared" si="14"/>
        <v>8.08400000000001</v>
      </c>
      <c r="D271">
        <f t="shared" si="13"/>
        <v>0.12606372905272503</v>
      </c>
    </row>
    <row r="272" spans="3:4" ht="12.75">
      <c r="C272" s="4">
        <f t="shared" si="14"/>
        <v>8.16200000000001</v>
      </c>
      <c r="D272">
        <f t="shared" si="13"/>
        <v>0.13076333224680978</v>
      </c>
    </row>
    <row r="273" spans="3:4" ht="12.75">
      <c r="C273" s="4">
        <f t="shared" si="14"/>
        <v>8.240000000000009</v>
      </c>
      <c r="D273">
        <f t="shared" si="13"/>
        <v>0.13543198589916955</v>
      </c>
    </row>
  </sheetData>
  <sheetProtection/>
  <hyperlinks>
    <hyperlink ref="A3" r:id="rId1" display="http://www.vertex42.com/ExcelArticles/mc/NormalDistribution-Excel.html"/>
  </hyperlinks>
  <printOptions horizontalCentered="1"/>
  <pageMargins left="0.25" right="0.25" top="0.5" bottom="0.5" header="0.5" footer="0.5"/>
  <pageSetup fitToHeight="0" fitToWidth="1" horizontalDpi="600" verticalDpi="600" orientation="portrait" scale="83" r:id="rId7"/>
  <drawing r:id="rId6"/>
  <legacyDrawing r:id="rId5"/>
  <oleObjects>
    <oleObject progId="Equation.3" shapeId="8690120" r:id="rId3"/>
    <oleObject progId="Equation.3" shapeId="9436935"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Graphing a Normal Distribution in Excel</dc:title>
  <dc:subject/>
  <dc:creator>Vertex42.com</dc:creator>
  <cp:keywords>Normal Distribution</cp:keywords>
  <dc:description>(c) 2004 Vertex42 LLC. All Rights Reserved.</dc:description>
  <cp:lastModifiedBy>Vertex42</cp:lastModifiedBy>
  <cp:lastPrinted>2011-12-17T03:33:57Z</cp:lastPrinted>
  <dcterms:created xsi:type="dcterms:W3CDTF">2004-05-08T14:10:44Z</dcterms:created>
  <dcterms:modified xsi:type="dcterms:W3CDTF">2013-07-23T17:01:44Z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2004 Vertex42 LLC</vt:lpwstr>
  </property>
  <property fmtid="{D5CDD505-2E9C-101B-9397-08002B2CF9AE}" pid="3" name="Version">
    <vt:lpwstr>1.0.1</vt:lpwstr>
  </property>
</Properties>
</file>